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29"/>
  <workbookPr date1904="1" defaultThemeVersion="124226"/>
  <mc:AlternateContent xmlns:mc="http://schemas.openxmlformats.org/markup-compatibility/2006">
    <mc:Choice Requires="x15">
      <x15ac:absPath xmlns:x15ac="http://schemas.microsoft.com/office/spreadsheetml/2010/11/ac" url="C:\Users\OHNO-PC\Desktop\2019大会\ホクレン\エントリー\"/>
    </mc:Choice>
  </mc:AlternateContent>
  <xr:revisionPtr revIDLastSave="0" documentId="13_ncr:1_{98DCEE19-F9FC-4E6B-B0BD-066D91A701AC}" xr6:coauthVersionLast="43" xr6:coauthVersionMax="43" xr10:uidLastSave="{00000000-0000-0000-0000-000000000000}"/>
  <bookViews>
    <workbookView xWindow="-120" yWindow="-120" windowWidth="29040" windowHeight="15840" tabRatio="652" xr2:uid="{00000000-000D-0000-FFFF-FFFF00000000}"/>
  </bookViews>
  <sheets>
    <sheet name="チーム情報" sheetId="9" r:id="rId1"/>
    <sheet name="選手情報" sheetId="2" r:id="rId2"/>
    <sheet name="種目" sheetId="10" state="hidden" r:id="rId3"/>
  </sheets>
  <definedNames>
    <definedName name="_4jpnml_1" localSheetId="0">チーム情報!#REF!</definedName>
    <definedName name="_4jpnml_1" localSheetId="1">選手情報!$E$3:$N$49</definedName>
    <definedName name="_xlnm.Print_Area" localSheetId="0">チーム情報!$B$1:$W$19</definedName>
    <definedName name="_xlnm.Print_Area" localSheetId="1">選手情報!$A$1:$P$60</definedName>
    <definedName name="_xlnm.Print_Titles" localSheetId="1">選手情報!$1:$2</definedName>
    <definedName name="種目">種目!$A$43:$A$78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4" i="2" l="1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S14" i="9"/>
  <c r="Q14" i="9"/>
  <c r="N14" i="9"/>
  <c r="L14" i="9"/>
  <c r="J14" i="9"/>
  <c r="H14" i="9"/>
  <c r="E14" i="9"/>
  <c r="T13" i="9"/>
  <c r="U13" i="9"/>
  <c r="L13" i="9"/>
  <c r="H13" i="9"/>
  <c r="U12" i="9"/>
  <c r="T12" i="9"/>
  <c r="R12" i="9"/>
  <c r="P12" i="9"/>
  <c r="N12" i="9"/>
  <c r="D12" i="9"/>
  <c r="Q11" i="9"/>
  <c r="R11" i="9"/>
  <c r="S11" i="9"/>
  <c r="T11" i="9"/>
  <c r="U11" i="9"/>
  <c r="I11" i="9"/>
  <c r="F11" i="9"/>
  <c r="E11" i="9"/>
  <c r="D11" i="9"/>
  <c r="R13" i="9"/>
  <c r="R15" i="9"/>
  <c r="I13" i="9"/>
  <c r="I15" i="9"/>
  <c r="C6" i="2"/>
  <c r="D6" i="2"/>
  <c r="E6" i="2"/>
  <c r="C7" i="2"/>
  <c r="D7" i="2"/>
  <c r="E7" i="2"/>
  <c r="C8" i="2"/>
  <c r="D8" i="2"/>
  <c r="E8" i="2"/>
  <c r="C9" i="2"/>
  <c r="D9" i="2"/>
  <c r="E9" i="2"/>
  <c r="C10" i="2"/>
  <c r="D10" i="2"/>
  <c r="E10" i="2"/>
  <c r="C11" i="2"/>
  <c r="D11" i="2"/>
  <c r="E11" i="2"/>
  <c r="C12" i="2"/>
  <c r="D12" i="2"/>
  <c r="E12" i="2"/>
  <c r="C13" i="2"/>
  <c r="D13" i="2"/>
  <c r="E13" i="2"/>
  <c r="C14" i="2"/>
  <c r="D14" i="2"/>
  <c r="E14" i="2"/>
  <c r="C15" i="2"/>
  <c r="D15" i="2"/>
  <c r="E15" i="2"/>
  <c r="C16" i="2"/>
  <c r="D16" i="2"/>
  <c r="E16" i="2"/>
  <c r="C17" i="2"/>
  <c r="D17" i="2"/>
  <c r="E17" i="2"/>
  <c r="C18" i="2"/>
  <c r="D18" i="2"/>
  <c r="E18" i="2"/>
  <c r="C19" i="2"/>
  <c r="D19" i="2"/>
  <c r="E19" i="2"/>
  <c r="C20" i="2"/>
  <c r="D20" i="2"/>
  <c r="E20" i="2"/>
  <c r="C21" i="2"/>
  <c r="D21" i="2"/>
  <c r="E21" i="2"/>
  <c r="C22" i="2"/>
  <c r="D22" i="2"/>
  <c r="E22" i="2"/>
  <c r="C23" i="2"/>
  <c r="D23" i="2"/>
  <c r="E23" i="2"/>
  <c r="C24" i="2"/>
  <c r="D24" i="2"/>
  <c r="E24" i="2"/>
  <c r="C25" i="2"/>
  <c r="D25" i="2"/>
  <c r="E25" i="2"/>
  <c r="C26" i="2"/>
  <c r="D26" i="2"/>
  <c r="E26" i="2"/>
  <c r="C27" i="2"/>
  <c r="D27" i="2"/>
  <c r="E27" i="2"/>
  <c r="C28" i="2"/>
  <c r="D28" i="2"/>
  <c r="E28" i="2"/>
  <c r="C29" i="2"/>
  <c r="D29" i="2"/>
  <c r="E29" i="2"/>
  <c r="C30" i="2"/>
  <c r="D30" i="2"/>
  <c r="E30" i="2"/>
  <c r="C31" i="2"/>
  <c r="D31" i="2"/>
  <c r="E31" i="2"/>
  <c r="C32" i="2"/>
  <c r="D32" i="2"/>
  <c r="E32" i="2"/>
  <c r="C33" i="2"/>
  <c r="D33" i="2"/>
  <c r="E33" i="2"/>
  <c r="C34" i="2"/>
  <c r="D34" i="2"/>
  <c r="E34" i="2"/>
  <c r="C35" i="2"/>
  <c r="D35" i="2"/>
  <c r="E35" i="2"/>
  <c r="C36" i="2"/>
  <c r="D36" i="2"/>
  <c r="E36" i="2"/>
  <c r="C37" i="2"/>
  <c r="D37" i="2"/>
  <c r="E37" i="2"/>
  <c r="C38" i="2"/>
  <c r="D38" i="2"/>
  <c r="E38" i="2"/>
  <c r="C39" i="2"/>
  <c r="D39" i="2"/>
  <c r="E39" i="2"/>
  <c r="C40" i="2"/>
  <c r="D40" i="2"/>
  <c r="E40" i="2"/>
  <c r="C41" i="2"/>
  <c r="D41" i="2"/>
  <c r="E41" i="2"/>
  <c r="C42" i="2"/>
  <c r="D42" i="2"/>
  <c r="E42" i="2"/>
  <c r="C43" i="2"/>
  <c r="D43" i="2"/>
  <c r="E43" i="2"/>
  <c r="C44" i="2"/>
  <c r="D44" i="2"/>
  <c r="E44" i="2"/>
  <c r="C45" i="2"/>
  <c r="D45" i="2"/>
  <c r="E45" i="2"/>
  <c r="C46" i="2"/>
  <c r="D46" i="2"/>
  <c r="E46" i="2"/>
  <c r="C47" i="2"/>
  <c r="D47" i="2"/>
  <c r="E47" i="2"/>
  <c r="C48" i="2"/>
  <c r="D48" i="2"/>
  <c r="E48" i="2"/>
  <c r="C49" i="2"/>
  <c r="D49" i="2"/>
  <c r="E49" i="2"/>
  <c r="C50" i="2"/>
  <c r="D50" i="2"/>
  <c r="E50" i="2"/>
  <c r="C51" i="2"/>
  <c r="D51" i="2"/>
  <c r="E51" i="2"/>
  <c r="C52" i="2"/>
  <c r="D52" i="2"/>
  <c r="E52" i="2"/>
  <c r="C53" i="2"/>
  <c r="D53" i="2"/>
  <c r="E53" i="2"/>
  <c r="C54" i="2"/>
  <c r="D54" i="2"/>
  <c r="E54" i="2"/>
  <c r="C55" i="2"/>
  <c r="D55" i="2"/>
  <c r="E55" i="2"/>
  <c r="C56" i="2"/>
  <c r="D56" i="2"/>
  <c r="E56" i="2"/>
  <c r="C57" i="2"/>
  <c r="D57" i="2"/>
  <c r="E57" i="2"/>
  <c r="C58" i="2"/>
  <c r="D58" i="2"/>
  <c r="E58" i="2"/>
  <c r="C59" i="2"/>
  <c r="D59" i="2"/>
  <c r="E59" i="2"/>
  <c r="C60" i="2"/>
  <c r="D60" i="2"/>
  <c r="E60" i="2"/>
  <c r="M14" i="9"/>
  <c r="M15" i="9"/>
  <c r="D15" i="9"/>
  <c r="D14" i="9"/>
  <c r="D13" i="9"/>
  <c r="J13" i="9"/>
  <c r="H11" i="9"/>
  <c r="N13" i="9"/>
  <c r="U14" i="9"/>
  <c r="N15" i="9"/>
  <c r="T15" i="9"/>
  <c r="E15" i="9"/>
  <c r="F15" i="9"/>
  <c r="H15" i="9"/>
  <c r="K15" i="9"/>
  <c r="A11" i="9"/>
  <c r="L11" i="9"/>
  <c r="A13" i="9"/>
  <c r="F13" i="9"/>
  <c r="K13" i="9"/>
  <c r="A14" i="9"/>
  <c r="A15" i="9"/>
  <c r="V12" i="9" l="1"/>
  <c r="W12" i="9" s="1"/>
  <c r="V13" i="9"/>
  <c r="W13" i="9" s="1"/>
  <c r="V11" i="9"/>
  <c r="V15" i="9"/>
  <c r="W15" i="9" s="1"/>
  <c r="V14" i="9"/>
  <c r="W14" i="9" s="1"/>
  <c r="V16" i="9" l="1"/>
  <c r="W11" i="9"/>
  <c r="W16" i="9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URUCHIDA-PC</author>
  </authors>
  <commentList>
    <comment ref="O3" authorId="0" shapeId="0" xr:uid="{366F355E-D0B6-46C2-B621-646A86B39ACC}">
      <text>
        <r>
          <rPr>
            <b/>
            <sz val="9"/>
            <color indexed="81"/>
            <rFont val="MS P ゴシック"/>
            <family val="3"/>
            <charset val="128"/>
          </rPr>
          <t>5000mに10000mの記録で参加資格を満たしている場合</t>
        </r>
      </text>
    </comment>
  </commentList>
</comments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4jpnml" type="6" refreshedVersion="0" background="1" saveData="1">
    <textPr fileType="mac" sourceFile="Macintosh HD:Users:kiji:Desktop:4jpnml.txt" delimited="0">
      <textFields count="9">
        <textField/>
        <textField position="83886080"/>
        <textField position="251658240"/>
        <textField position="436207616"/>
        <textField position="553648128"/>
        <textField position="956301312"/>
        <textField position="1056964608"/>
        <textField position="1258291200"/>
        <textField position="1342177280"/>
      </textFields>
    </textPr>
  </connection>
</connections>
</file>

<file path=xl/sharedStrings.xml><?xml version="1.0" encoding="utf-8"?>
<sst xmlns="http://schemas.openxmlformats.org/spreadsheetml/2006/main" count="353" uniqueCount="118">
  <si>
    <t>男</t>
    <rPh sb="0" eb="1">
      <t>オトコ</t>
    </rPh>
    <phoneticPr fontId="2"/>
  </si>
  <si>
    <t>陸上　太郎</t>
    <rPh sb="0" eb="2">
      <t>リクジョウ</t>
    </rPh>
    <rPh sb="3" eb="5">
      <t>タロウ</t>
    </rPh>
    <phoneticPr fontId="2"/>
  </si>
  <si>
    <t>（</t>
  </si>
  <si>
    <t>種目</t>
    <rPh sb="0" eb="2">
      <t>シュモク</t>
    </rPh>
    <phoneticPr fontId="2"/>
  </si>
  <si>
    <t>選手名</t>
    <rPh sb="0" eb="3">
      <t>センシュメイ</t>
    </rPh>
    <phoneticPr fontId="2"/>
  </si>
  <si>
    <t>所属</t>
    <rPh sb="0" eb="2">
      <t>ショゾク</t>
    </rPh>
    <phoneticPr fontId="2"/>
  </si>
  <si>
    <t>性別</t>
    <rPh sb="0" eb="2">
      <t>セイベツ</t>
    </rPh>
    <phoneticPr fontId="2"/>
  </si>
  <si>
    <t>チーム名</t>
    <rPh sb="3" eb="4">
      <t>メイ</t>
    </rPh>
    <phoneticPr fontId="2"/>
  </si>
  <si>
    <t>大会名</t>
    <rPh sb="0" eb="2">
      <t>タイカイ</t>
    </rPh>
    <rPh sb="2" eb="3">
      <t>メイ</t>
    </rPh>
    <phoneticPr fontId="2"/>
  </si>
  <si>
    <t>←記入例</t>
    <rPh sb="1" eb="3">
      <t>キニュウ</t>
    </rPh>
    <rPh sb="3" eb="4">
      <t>レイ</t>
    </rPh>
    <phoneticPr fontId="2"/>
  </si>
  <si>
    <t>担当者名</t>
    <rPh sb="0" eb="2">
      <t>タントウ</t>
    </rPh>
    <rPh sb="2" eb="3">
      <t>シャ</t>
    </rPh>
    <rPh sb="3" eb="4">
      <t>メイ</t>
    </rPh>
    <phoneticPr fontId="2"/>
  </si>
  <si>
    <t>担当者携帯番号</t>
    <rPh sb="0" eb="3">
      <t>タントウシャ</t>
    </rPh>
    <rPh sb="3" eb="5">
      <t>ケイタイ</t>
    </rPh>
    <rPh sb="5" eb="7">
      <t>バンゴウ</t>
    </rPh>
    <phoneticPr fontId="2"/>
  </si>
  <si>
    <t>チーム住所</t>
    <rPh sb="3" eb="5">
      <t>ジュウショ</t>
    </rPh>
    <phoneticPr fontId="2"/>
  </si>
  <si>
    <t>担当者E-mail</t>
    <rPh sb="0" eb="3">
      <t>タントウシャ</t>
    </rPh>
    <phoneticPr fontId="2"/>
  </si>
  <si>
    <t>網走</t>
    <rPh sb="0" eb="2">
      <t>アバシリ</t>
    </rPh>
    <phoneticPr fontId="2"/>
  </si>
  <si>
    <t>北見</t>
    <rPh sb="0" eb="2">
      <t>キタミ</t>
    </rPh>
    <phoneticPr fontId="2"/>
  </si>
  <si>
    <t>深川</t>
    <rPh sb="0" eb="2">
      <t>フカガワ</t>
    </rPh>
    <phoneticPr fontId="2"/>
  </si>
  <si>
    <t>3000m</t>
    <phoneticPr fontId="2"/>
  </si>
  <si>
    <t>5000m</t>
    <phoneticPr fontId="2"/>
  </si>
  <si>
    <t>10000m</t>
    <phoneticPr fontId="2"/>
  </si>
  <si>
    <t>チーム〒</t>
    <phoneticPr fontId="2"/>
  </si>
  <si>
    <t>合計人数</t>
    <rPh sb="0" eb="2">
      <t>ゴウケイ</t>
    </rPh>
    <rPh sb="2" eb="4">
      <t>ニンズウ</t>
    </rPh>
    <phoneticPr fontId="2"/>
  </si>
  <si>
    <t>参加料</t>
    <rPh sb="0" eb="2">
      <t>サンカ</t>
    </rPh>
    <rPh sb="2" eb="3">
      <t>リョウ</t>
    </rPh>
    <phoneticPr fontId="2"/>
  </si>
  <si>
    <t>鈴木製薬</t>
    <rPh sb="0" eb="2">
      <t>スズキ</t>
    </rPh>
    <rPh sb="2" eb="4">
      <t>セイヤク</t>
    </rPh>
    <phoneticPr fontId="2"/>
  </si>
  <si>
    <t>）</t>
    <phoneticPr fontId="2"/>
  </si>
  <si>
    <t>士別</t>
    <rPh sb="0" eb="2">
      <t>シベツ</t>
    </rPh>
    <phoneticPr fontId="2"/>
  </si>
  <si>
    <t>800m</t>
  </si>
  <si>
    <t>1500m</t>
  </si>
  <si>
    <t>10000m</t>
  </si>
  <si>
    <t>5000m</t>
  </si>
  <si>
    <t>大会名・種目</t>
    <rPh sb="0" eb="2">
      <t>タイカイ</t>
    </rPh>
    <rPh sb="2" eb="3">
      <t>メイ</t>
    </rPh>
    <rPh sb="4" eb="6">
      <t>シュモク</t>
    </rPh>
    <phoneticPr fontId="2"/>
  </si>
  <si>
    <t>男子</t>
    <rPh sb="0" eb="2">
      <t>ダンシ</t>
    </rPh>
    <phoneticPr fontId="3"/>
  </si>
  <si>
    <t>フリガナ</t>
    <phoneticPr fontId="2"/>
  </si>
  <si>
    <t>リクジョウ　タロウ</t>
    <phoneticPr fontId="2"/>
  </si>
  <si>
    <t>士別 男子 5000m</t>
    <rPh sb="0" eb="2">
      <t>シベツ</t>
    </rPh>
    <phoneticPr fontId="2"/>
  </si>
  <si>
    <t>深川 男子 1500m</t>
    <rPh sb="0" eb="2">
      <t>フカガワ</t>
    </rPh>
    <phoneticPr fontId="2"/>
  </si>
  <si>
    <t>深川 男子 5000m</t>
    <rPh sb="0" eb="2">
      <t>フカガワ</t>
    </rPh>
    <phoneticPr fontId="2"/>
  </si>
  <si>
    <t>深川 男子 10000m</t>
    <rPh sb="0" eb="2">
      <t>フカガワ</t>
    </rPh>
    <phoneticPr fontId="2"/>
  </si>
  <si>
    <t>5000mW</t>
    <phoneticPr fontId="2"/>
  </si>
  <si>
    <t>10000mW</t>
    <phoneticPr fontId="2"/>
  </si>
  <si>
    <t>5000m</t>
    <phoneticPr fontId="2"/>
  </si>
  <si>
    <t>大会</t>
    <rPh sb="0" eb="2">
      <t>タイカイ</t>
    </rPh>
    <phoneticPr fontId="2"/>
  </si>
  <si>
    <t>日付</t>
    <rPh sb="0" eb="2">
      <t>ヒヅケ</t>
    </rPh>
    <phoneticPr fontId="2"/>
  </si>
  <si>
    <t>最高タイム</t>
    <phoneticPr fontId="2"/>
  </si>
  <si>
    <t>NAME（パスポートと同じ綴り）</t>
    <rPh sb="11" eb="12">
      <t>オナ</t>
    </rPh>
    <rPh sb="13" eb="14">
      <t>ツヅ</t>
    </rPh>
    <phoneticPr fontId="2"/>
  </si>
  <si>
    <t>FAMILY, Given</t>
    <phoneticPr fontId="2"/>
  </si>
  <si>
    <t>RIKUJO, Taro</t>
    <phoneticPr fontId="2"/>
  </si>
  <si>
    <t>東京</t>
    <rPh sb="0" eb="2">
      <t>トウキョウ</t>
    </rPh>
    <phoneticPr fontId="2"/>
  </si>
  <si>
    <t>登録都道府県</t>
    <rPh sb="0" eb="2">
      <t>トウロク</t>
    </rPh>
    <rPh sb="2" eb="6">
      <t>トドウフケン</t>
    </rPh>
    <phoneticPr fontId="2"/>
  </si>
  <si>
    <t>3000mSC</t>
    <phoneticPr fontId="2"/>
  </si>
  <si>
    <t>800m</t>
    <phoneticPr fontId="2"/>
  </si>
  <si>
    <t>1500m</t>
    <phoneticPr fontId="2"/>
  </si>
  <si>
    <t>2000mSC</t>
    <phoneticPr fontId="2"/>
  </si>
  <si>
    <t>網走 男子  5000m</t>
    <phoneticPr fontId="2"/>
  </si>
  <si>
    <t>29.55.00</t>
    <phoneticPr fontId="2"/>
  </si>
  <si>
    <t>ｴﾝﾄﾘｰ種目のPB</t>
    <phoneticPr fontId="2"/>
  </si>
  <si>
    <t>14.45.25</t>
    <phoneticPr fontId="2"/>
  </si>
  <si>
    <t>入力日
（更新日）</t>
    <rPh sb="0" eb="2">
      <t>ニュウリョク</t>
    </rPh>
    <rPh sb="2" eb="3">
      <t>ビ</t>
    </rPh>
    <rPh sb="5" eb="8">
      <t>コウシンビ</t>
    </rPh>
    <phoneticPr fontId="2"/>
  </si>
  <si>
    <t>2000mSC</t>
    <phoneticPr fontId="2"/>
  </si>
  <si>
    <t>千歳</t>
    <rPh sb="0" eb="2">
      <t>チトセ</t>
    </rPh>
    <phoneticPr fontId="2"/>
  </si>
  <si>
    <t>深川</t>
    <rPh sb="0" eb="2">
      <t>フカガワ</t>
    </rPh>
    <phoneticPr fontId="2"/>
  </si>
  <si>
    <t>国籍
（国名コード）</t>
    <rPh sb="0" eb="2">
      <t>コクセキ</t>
    </rPh>
    <rPh sb="4" eb="6">
      <t>コクメイ</t>
    </rPh>
    <phoneticPr fontId="2"/>
  </si>
  <si>
    <t>JPN</t>
    <phoneticPr fontId="2"/>
  </si>
  <si>
    <t>参加資格記録
（2018/01/01～申込期日）</t>
    <rPh sb="0" eb="2">
      <t>サンカ</t>
    </rPh>
    <rPh sb="2" eb="4">
      <t>シカク</t>
    </rPh>
    <rPh sb="4" eb="6">
      <t>キロク</t>
    </rPh>
    <phoneticPr fontId="2"/>
  </si>
  <si>
    <t>千歳 男子 800m</t>
    <rPh sb="0" eb="2">
      <t>チトセ</t>
    </rPh>
    <rPh sb="3" eb="5">
      <t>ダンシ</t>
    </rPh>
    <phoneticPr fontId="2"/>
  </si>
  <si>
    <t>千歳 男子 1500m</t>
    <rPh sb="0" eb="2">
      <t>チトセ</t>
    </rPh>
    <rPh sb="3" eb="5">
      <t>ダンシ</t>
    </rPh>
    <phoneticPr fontId="2"/>
  </si>
  <si>
    <t>千歳 男子 3000m</t>
    <rPh sb="0" eb="2">
      <t>チトセ</t>
    </rPh>
    <rPh sb="3" eb="5">
      <t>ダンシ</t>
    </rPh>
    <phoneticPr fontId="2"/>
  </si>
  <si>
    <t>千歳 男子 5000m</t>
    <rPh sb="0" eb="2">
      <t>チトセ</t>
    </rPh>
    <rPh sb="3" eb="5">
      <t>ダンシ</t>
    </rPh>
    <phoneticPr fontId="2"/>
  </si>
  <si>
    <t>千歳 男子 3000mSC</t>
    <rPh sb="0" eb="2">
      <t>チトセ</t>
    </rPh>
    <rPh sb="3" eb="5">
      <t>ダンシ</t>
    </rPh>
    <phoneticPr fontId="2"/>
  </si>
  <si>
    <t>千歳</t>
    <rPh sb="0" eb="2">
      <t>チトセ</t>
    </rPh>
    <phoneticPr fontId="2"/>
  </si>
  <si>
    <t>男子</t>
    <phoneticPr fontId="2"/>
  </si>
  <si>
    <t>800m</t>
    <phoneticPr fontId="2"/>
  </si>
  <si>
    <t>1500m</t>
    <phoneticPr fontId="2"/>
  </si>
  <si>
    <t>3000m</t>
    <phoneticPr fontId="2"/>
  </si>
  <si>
    <t>5000m</t>
    <phoneticPr fontId="2"/>
  </si>
  <si>
    <t>3000mSC</t>
    <phoneticPr fontId="2"/>
  </si>
  <si>
    <t>深川 男子 800m</t>
    <rPh sb="0" eb="2">
      <t>フカガワ</t>
    </rPh>
    <phoneticPr fontId="2"/>
  </si>
  <si>
    <t>士別 男子 800m</t>
    <rPh sb="0" eb="2">
      <t>シベツ</t>
    </rPh>
    <phoneticPr fontId="2"/>
  </si>
  <si>
    <t>北見 男子 3000m</t>
    <phoneticPr fontId="2"/>
  </si>
  <si>
    <t>北見 男子 5000m</t>
    <phoneticPr fontId="2"/>
  </si>
  <si>
    <t>北見 男子 2000mSC</t>
    <phoneticPr fontId="2"/>
  </si>
  <si>
    <t>北見 男子 5000mW</t>
    <phoneticPr fontId="2"/>
  </si>
  <si>
    <t>網走 男子 5000m</t>
    <phoneticPr fontId="2"/>
  </si>
  <si>
    <t>網走 男子 10000m</t>
    <phoneticPr fontId="2"/>
  </si>
  <si>
    <t>網走 男子 3000mSC</t>
    <phoneticPr fontId="2"/>
  </si>
  <si>
    <t>網走 男子 10000mW</t>
    <phoneticPr fontId="2"/>
  </si>
  <si>
    <t>3000SC</t>
    <phoneticPr fontId="2"/>
  </si>
  <si>
    <t>千歳 女子 800m</t>
    <rPh sb="0" eb="2">
      <t>チトセ</t>
    </rPh>
    <rPh sb="3" eb="5">
      <t>ジョシ</t>
    </rPh>
    <phoneticPr fontId="2"/>
  </si>
  <si>
    <t>深川 女子 800m</t>
    <rPh sb="0" eb="2">
      <t>フカガワ</t>
    </rPh>
    <rPh sb="3" eb="5">
      <t>ジョシ</t>
    </rPh>
    <phoneticPr fontId="2"/>
  </si>
  <si>
    <t>士別 女子 800m</t>
    <rPh sb="0" eb="2">
      <t>シベツ</t>
    </rPh>
    <rPh sb="3" eb="4">
      <t>オンナ</t>
    </rPh>
    <phoneticPr fontId="2"/>
  </si>
  <si>
    <t>北見 女子 3000m</t>
    <rPh sb="3" eb="5">
      <t>ジョシ</t>
    </rPh>
    <phoneticPr fontId="2"/>
  </si>
  <si>
    <t>網走 女子 5000m</t>
    <rPh sb="3" eb="5">
      <t>ジョシ</t>
    </rPh>
    <phoneticPr fontId="2"/>
  </si>
  <si>
    <t>千歳 女子 1500m</t>
    <rPh sb="0" eb="2">
      <t>チトセ</t>
    </rPh>
    <rPh sb="3" eb="5">
      <t>ジョシ</t>
    </rPh>
    <phoneticPr fontId="2"/>
  </si>
  <si>
    <t>千歳 女子 3000m</t>
    <rPh sb="0" eb="2">
      <t>チトセ</t>
    </rPh>
    <rPh sb="3" eb="5">
      <t>ジョシ</t>
    </rPh>
    <phoneticPr fontId="2"/>
  </si>
  <si>
    <t>千歳 女子 5000m</t>
    <rPh sb="0" eb="2">
      <t>チトセ</t>
    </rPh>
    <rPh sb="3" eb="5">
      <t>ジョシ</t>
    </rPh>
    <phoneticPr fontId="2"/>
  </si>
  <si>
    <t>女子</t>
    <rPh sb="0" eb="2">
      <t>ジョシ</t>
    </rPh>
    <phoneticPr fontId="2"/>
  </si>
  <si>
    <t>深川 女子 1500m</t>
    <rPh sb="0" eb="2">
      <t>フカガワ</t>
    </rPh>
    <rPh sb="3" eb="5">
      <t>ジョシ</t>
    </rPh>
    <phoneticPr fontId="2"/>
  </si>
  <si>
    <t>深川 女子 3000m</t>
    <rPh sb="0" eb="2">
      <t>フカガワ</t>
    </rPh>
    <rPh sb="3" eb="5">
      <t>ジョシ</t>
    </rPh>
    <phoneticPr fontId="2"/>
  </si>
  <si>
    <t>深川 女子 10000m</t>
    <rPh sb="0" eb="2">
      <t>フカガワ</t>
    </rPh>
    <rPh sb="3" eb="5">
      <t>ジョシ</t>
    </rPh>
    <phoneticPr fontId="2"/>
  </si>
  <si>
    <t>士別 女子 1500m</t>
    <rPh sb="0" eb="2">
      <t>シベツ</t>
    </rPh>
    <rPh sb="3" eb="4">
      <t>オンナ</t>
    </rPh>
    <phoneticPr fontId="2"/>
  </si>
  <si>
    <t>士別 女子 3000m</t>
    <rPh sb="0" eb="2">
      <t>シベツ</t>
    </rPh>
    <rPh sb="3" eb="4">
      <t>オンナ</t>
    </rPh>
    <phoneticPr fontId="2"/>
  </si>
  <si>
    <t>士別 女子 5000m</t>
    <rPh sb="0" eb="2">
      <t>シベツ</t>
    </rPh>
    <rPh sb="3" eb="4">
      <t>オンナ</t>
    </rPh>
    <phoneticPr fontId="2"/>
  </si>
  <si>
    <t>士別 女子 10000m</t>
    <rPh sb="0" eb="2">
      <t>シベツ</t>
    </rPh>
    <rPh sb="3" eb="4">
      <t>オンナ</t>
    </rPh>
    <phoneticPr fontId="2"/>
  </si>
  <si>
    <t>士別 女子 3000mSC</t>
    <rPh sb="0" eb="2">
      <t>シベツ</t>
    </rPh>
    <rPh sb="3" eb="4">
      <t>オンナ</t>
    </rPh>
    <phoneticPr fontId="2"/>
  </si>
  <si>
    <t>10000m</t>
    <phoneticPr fontId="2"/>
  </si>
  <si>
    <t>北見 女子 5000m</t>
    <rPh sb="3" eb="5">
      <t>ジョシ</t>
    </rPh>
    <phoneticPr fontId="2"/>
  </si>
  <si>
    <t>北見 女子 2000mSC</t>
    <rPh sb="3" eb="5">
      <t>ジョシ</t>
    </rPh>
    <phoneticPr fontId="2"/>
  </si>
  <si>
    <t>北見 女子 5000mW</t>
    <rPh sb="3" eb="5">
      <t>ジョシ</t>
    </rPh>
    <phoneticPr fontId="2"/>
  </si>
  <si>
    <t>網走 女子 3000m</t>
    <rPh sb="3" eb="5">
      <t>ジョシ</t>
    </rPh>
    <phoneticPr fontId="2"/>
  </si>
  <si>
    <t>網走 女子 10000m</t>
    <rPh sb="3" eb="5">
      <t>ジョシ</t>
    </rPh>
    <phoneticPr fontId="2"/>
  </si>
  <si>
    <t>網走 女子 3000mSC</t>
    <rPh sb="3" eb="5">
      <t>ジョシ</t>
    </rPh>
    <phoneticPr fontId="2"/>
  </si>
  <si>
    <t xml:space="preserve">3000m </t>
    <phoneticPr fontId="2"/>
  </si>
  <si>
    <t>網走 女子 10000mW</t>
    <rPh sb="3" eb="5">
      <t>ジョシ</t>
    </rPh>
    <phoneticPr fontId="2"/>
  </si>
  <si>
    <t>※エントリー数を入力してください</t>
    <rPh sb="6" eb="7">
      <t>スウ</t>
    </rPh>
    <rPh sb="8" eb="10">
      <t>ニュウリョク</t>
    </rPh>
    <phoneticPr fontId="2"/>
  </si>
  <si>
    <t>生年月日（西暦）</t>
    <rPh sb="0" eb="2">
      <t>セイネン</t>
    </rPh>
    <rPh sb="2" eb="4">
      <t>ガッピ</t>
    </rPh>
    <rPh sb="5" eb="7">
      <t>セイレキ</t>
    </rPh>
    <phoneticPr fontId="2"/>
  </si>
  <si>
    <t>士別 男子 1500m</t>
    <rPh sb="0" eb="2">
      <t>シベツ</t>
    </rPh>
    <phoneticPr fontId="2"/>
  </si>
  <si>
    <t>※北見大会女子3000ｍは日本陸連女子強化策に則り特別レースを行う 。通常のレースも実施されます。</t>
    <rPh sb="1" eb="3">
      <t>キタミ</t>
    </rPh>
    <rPh sb="3" eb="5">
      <t>タイカイ</t>
    </rPh>
    <rPh sb="5" eb="7">
      <t>ジョシ</t>
    </rPh>
    <rPh sb="13" eb="15">
      <t>ニホン</t>
    </rPh>
    <rPh sb="15" eb="17">
      <t>リクレン</t>
    </rPh>
    <rPh sb="17" eb="19">
      <t>ジョシ</t>
    </rPh>
    <rPh sb="19" eb="21">
      <t>キョウカ</t>
    </rPh>
    <rPh sb="21" eb="22">
      <t>サク</t>
    </rPh>
    <rPh sb="23" eb="24">
      <t>ノット</t>
    </rPh>
    <rPh sb="25" eb="27">
      <t>トクベツ</t>
    </rPh>
    <rPh sb="31" eb="32">
      <t>オコナ</t>
    </rPh>
    <rPh sb="35" eb="37">
      <t>ツウジョウ</t>
    </rPh>
    <rPh sb="42" eb="44">
      <t>ジッシ</t>
    </rPh>
    <phoneticPr fontId="2"/>
  </si>
  <si>
    <r>
      <t>ホクレンディスタンスチャレンジ２０１９　申込書</t>
    </r>
    <r>
      <rPr>
        <b/>
        <sz val="22"/>
        <color theme="1"/>
        <rFont val="ＭＳ Ｐゴシック"/>
        <family val="3"/>
        <charset val="128"/>
      </rPr>
      <t>(直前申込　1種目3,000円)</t>
    </r>
    <r>
      <rPr>
        <sz val="22"/>
        <color theme="1"/>
        <rFont val="ＭＳ Ｐゴシック"/>
        <family val="3"/>
        <charset val="128"/>
      </rPr>
      <t xml:space="preserve">
</t>
    </r>
    <r>
      <rPr>
        <sz val="18"/>
        <color theme="1"/>
        <rFont val="ＭＳ Ｐゴシック"/>
        <family val="3"/>
        <charset val="128"/>
      </rPr>
      <t xml:space="preserve">
</t>
    </r>
    <r>
      <rPr>
        <sz val="18"/>
        <color rgb="FFFF0000"/>
        <rFont val="ＭＳ Ｐゴシック"/>
        <family val="3"/>
        <charset val="128"/>
      </rPr>
      <t>（※このエクセルファイル名をチーム名にしてください。）提出先：hokurendc2019@jaaf.or.jp</t>
    </r>
    <rPh sb="20" eb="23">
      <t>モウシコミショ</t>
    </rPh>
    <rPh sb="24" eb="26">
      <t>チョクゼン</t>
    </rPh>
    <rPh sb="26" eb="28">
      <t>モウシコミ</t>
    </rPh>
    <rPh sb="30" eb="32">
      <t>シュモク</t>
    </rPh>
    <rPh sb="37" eb="38">
      <t>エン</t>
    </rPh>
    <rPh sb="53" eb="54">
      <t>メイ</t>
    </rPh>
    <rPh sb="58" eb="59">
      <t>メイ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</si>
</sst>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m/d"/>
    <numFmt numFmtId="177" formatCode="#,##0_);[Red]\(#,##0\)"/>
    <numFmt numFmtId="178" formatCode="0_);[Red]\(0\)"/>
    <numFmt numFmtId="179" formatCode="m/d;@"/>
  </numFmts>
  <fonts count="17">
    <font>
      <sz val="12"/>
      <name val="Osaka"/>
      <family val="3"/>
      <charset val="128"/>
    </font>
    <font>
      <sz val="12"/>
      <name val="Osaka"/>
      <family val="3"/>
      <charset val="128"/>
    </font>
    <font>
      <sz val="6"/>
      <name val="Osaka"/>
      <family val="3"/>
      <charset val="128"/>
    </font>
    <font>
      <b/>
      <sz val="11"/>
      <color indexed="56"/>
      <name val="ＭＳ Ｐゴシック"/>
      <family val="3"/>
      <charset val="128"/>
    </font>
    <font>
      <sz val="22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name val="ＭＳ Ｐゴシック"/>
      <family val="3"/>
      <charset val="128"/>
    </font>
    <font>
      <sz val="22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sz val="18"/>
      <color theme="1"/>
      <name val="ＭＳ Ｐゴシック"/>
      <family val="3"/>
      <charset val="128"/>
    </font>
    <font>
      <sz val="18"/>
      <color rgb="FFFF000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22"/>
      <color theme="1"/>
      <name val="ＭＳ Ｐ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23">
    <xf numFmtId="0" fontId="0" fillId="0" borderId="0" xfId="0"/>
    <xf numFmtId="0" fontId="4" fillId="0" borderId="0" xfId="0" applyFont="1" applyAlignment="1"/>
    <xf numFmtId="0" fontId="5" fillId="0" borderId="0" xfId="0" applyFont="1"/>
    <xf numFmtId="0" fontId="5" fillId="0" borderId="0" xfId="0" applyFont="1" applyAlignment="1">
      <alignment vertical="center"/>
    </xf>
    <xf numFmtId="177" fontId="5" fillId="0" borderId="0" xfId="0" applyNumberFormat="1" applyFont="1" applyAlignment="1">
      <alignment vertical="center"/>
    </xf>
    <xf numFmtId="177" fontId="5" fillId="0" borderId="0" xfId="0" applyNumberFormat="1" applyFont="1"/>
    <xf numFmtId="0" fontId="5" fillId="0" borderId="0" xfId="0" applyFont="1" applyAlignment="1">
      <alignment horizontal="center"/>
    </xf>
    <xf numFmtId="0" fontId="5" fillId="4" borderId="1" xfId="0" applyFont="1" applyFill="1" applyBorder="1" applyAlignment="1">
      <alignment horizontal="center" vertical="center" shrinkToFit="1"/>
    </xf>
    <xf numFmtId="0" fontId="5" fillId="5" borderId="1" xfId="0" applyFont="1" applyFill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178" fontId="5" fillId="0" borderId="0" xfId="0" applyNumberFormat="1" applyFont="1" applyAlignment="1">
      <alignment horizontal="center" vertical="center"/>
    </xf>
    <xf numFmtId="178" fontId="7" fillId="0" borderId="0" xfId="0" applyNumberFormat="1" applyFont="1" applyAlignment="1">
      <alignment horizontal="left" vertical="center"/>
    </xf>
    <xf numFmtId="177" fontId="5" fillId="0" borderId="0" xfId="0" applyNumberFormat="1" applyFont="1" applyAlignment="1">
      <alignment horizontal="center" vertical="center"/>
    </xf>
    <xf numFmtId="38" fontId="5" fillId="0" borderId="0" xfId="1" applyFont="1" applyAlignment="1">
      <alignment horizontal="center" vertical="center"/>
    </xf>
    <xf numFmtId="178" fontId="5" fillId="0" borderId="0" xfId="0" applyNumberFormat="1" applyFont="1" applyAlignment="1">
      <alignment vertical="center"/>
    </xf>
    <xf numFmtId="0" fontId="5" fillId="0" borderId="0" xfId="0" applyFont="1" applyFill="1"/>
    <xf numFmtId="0" fontId="8" fillId="0" borderId="0" xfId="0" applyFont="1" applyAlignment="1">
      <alignment vertical="center"/>
    </xf>
    <xf numFmtId="0" fontId="8" fillId="0" borderId="3" xfId="0" applyFont="1" applyBorder="1" applyAlignment="1" applyProtection="1">
      <alignment horizontal="center" vertical="center" shrinkToFit="1"/>
    </xf>
    <xf numFmtId="0" fontId="8" fillId="0" borderId="2" xfId="0" applyFont="1" applyBorder="1" applyAlignment="1" applyProtection="1">
      <alignment horizontal="center" vertical="center" shrinkToFit="1"/>
    </xf>
    <xf numFmtId="0" fontId="8" fillId="0" borderId="2" xfId="0" applyFont="1" applyBorder="1" applyAlignment="1" applyProtection="1">
      <alignment vertical="center" shrinkToFit="1"/>
    </xf>
    <xf numFmtId="0" fontId="8" fillId="0" borderId="2" xfId="0" applyFont="1" applyBorder="1" applyAlignment="1" applyProtection="1">
      <alignment horizontal="left" vertical="center" shrinkToFit="1"/>
      <protection locked="0"/>
    </xf>
    <xf numFmtId="0" fontId="8" fillId="0" borderId="12" xfId="0" applyFont="1" applyBorder="1" applyAlignment="1" applyProtection="1">
      <alignment horizontal="center" vertical="center" shrinkToFit="1"/>
      <protection locked="0"/>
    </xf>
    <xf numFmtId="0" fontId="8" fillId="0" borderId="20" xfId="0" applyFont="1" applyBorder="1" applyAlignment="1" applyProtection="1">
      <alignment horizontal="left" vertical="center" shrinkToFit="1"/>
      <protection locked="0"/>
    </xf>
    <xf numFmtId="0" fontId="8" fillId="0" borderId="20" xfId="0" applyFont="1" applyBorder="1" applyAlignment="1" applyProtection="1">
      <alignment horizontal="right" vertical="center"/>
      <protection locked="0"/>
    </xf>
    <xf numFmtId="0" fontId="8" fillId="0" borderId="16" xfId="0" applyFont="1" applyBorder="1" applyAlignment="1" applyProtection="1">
      <alignment horizontal="right" vertical="center"/>
      <protection locked="0"/>
    </xf>
    <xf numFmtId="0" fontId="8" fillId="0" borderId="0" xfId="0" applyFont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horizontal="right" vertical="center"/>
    </xf>
    <xf numFmtId="0" fontId="8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center" vertical="center"/>
    </xf>
    <xf numFmtId="0" fontId="8" fillId="0" borderId="38" xfId="0" applyFont="1" applyBorder="1" applyAlignment="1" applyProtection="1">
      <alignment horizontal="left" vertical="center" shrinkToFit="1"/>
      <protection locked="0"/>
    </xf>
    <xf numFmtId="0" fontId="8" fillId="0" borderId="2" xfId="0" applyFont="1" applyBorder="1" applyAlignment="1" applyProtection="1">
      <alignment horizontal="right" vertical="center"/>
      <protection locked="0"/>
    </xf>
    <xf numFmtId="0" fontId="8" fillId="0" borderId="3" xfId="0" applyFont="1" applyBorder="1" applyAlignment="1" applyProtection="1">
      <alignment horizontal="right" vertical="center"/>
      <protection locked="0"/>
    </xf>
    <xf numFmtId="0" fontId="8" fillId="0" borderId="12" xfId="0" applyFont="1" applyBorder="1" applyAlignment="1" applyProtection="1">
      <alignment horizontal="center" vertical="center" shrinkToFit="1"/>
    </xf>
    <xf numFmtId="0" fontId="5" fillId="4" borderId="1" xfId="0" applyFont="1" applyFill="1" applyBorder="1" applyAlignment="1">
      <alignment horizontal="center" vertical="center" wrapText="1" shrinkToFit="1"/>
    </xf>
    <xf numFmtId="0" fontId="10" fillId="6" borderId="4" xfId="0" applyNumberFormat="1" applyFont="1" applyFill="1" applyBorder="1" applyAlignment="1">
      <alignment horizontal="center" vertical="center"/>
    </xf>
    <xf numFmtId="0" fontId="10" fillId="4" borderId="1" xfId="0" applyNumberFormat="1" applyFont="1" applyFill="1" applyBorder="1" applyAlignment="1">
      <alignment horizontal="center" vertical="center"/>
    </xf>
    <xf numFmtId="0" fontId="10" fillId="3" borderId="4" xfId="0" applyNumberFormat="1" applyFont="1" applyFill="1" applyBorder="1" applyAlignment="1">
      <alignment horizontal="center" vertical="center"/>
    </xf>
    <xf numFmtId="0" fontId="10" fillId="5" borderId="7" xfId="0" applyNumberFormat="1" applyFont="1" applyFill="1" applyBorder="1" applyAlignment="1">
      <alignment horizontal="center" vertical="center"/>
    </xf>
    <xf numFmtId="0" fontId="10" fillId="3" borderId="6" xfId="0" applyNumberFormat="1" applyFont="1" applyFill="1" applyBorder="1" applyAlignment="1">
      <alignment horizontal="center" vertical="center"/>
    </xf>
    <xf numFmtId="0" fontId="10" fillId="0" borderId="1" xfId="0" applyNumberFormat="1" applyFont="1" applyBorder="1" applyAlignment="1">
      <alignment horizontal="center" vertical="center"/>
    </xf>
    <xf numFmtId="38" fontId="10" fillId="0" borderId="1" xfId="1" applyFont="1" applyBorder="1" applyAlignment="1">
      <alignment horizontal="center" vertical="center"/>
    </xf>
    <xf numFmtId="0" fontId="10" fillId="4" borderId="7" xfId="0" applyNumberFormat="1" applyFont="1" applyFill="1" applyBorder="1" applyAlignment="1">
      <alignment horizontal="center" vertical="center"/>
    </xf>
    <xf numFmtId="0" fontId="10" fillId="4" borderId="45" xfId="0" applyNumberFormat="1" applyFont="1" applyFill="1" applyBorder="1" applyAlignment="1">
      <alignment horizontal="center" vertical="center"/>
    </xf>
    <xf numFmtId="0" fontId="10" fillId="6" borderId="6" xfId="0" applyNumberFormat="1" applyFont="1" applyFill="1" applyBorder="1" applyAlignment="1">
      <alignment horizontal="center" vertical="center"/>
    </xf>
    <xf numFmtId="0" fontId="10" fillId="6" borderId="46" xfId="0" applyNumberFormat="1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 wrapText="1" shrinkToFit="1"/>
    </xf>
    <xf numFmtId="0" fontId="10" fillId="6" borderId="10" xfId="0" applyNumberFormat="1" applyFont="1" applyFill="1" applyBorder="1" applyAlignment="1">
      <alignment horizontal="center" vertical="center"/>
    </xf>
    <xf numFmtId="0" fontId="10" fillId="6" borderId="1" xfId="0" applyNumberFormat="1" applyFont="1" applyFill="1" applyBorder="1" applyAlignment="1">
      <alignment horizontal="center" vertical="center"/>
    </xf>
    <xf numFmtId="38" fontId="10" fillId="6" borderId="1" xfId="1" applyFont="1" applyFill="1" applyBorder="1" applyAlignment="1">
      <alignment horizontal="center" vertical="center"/>
    </xf>
    <xf numFmtId="0" fontId="0" fillId="6" borderId="0" xfId="0" applyFill="1"/>
    <xf numFmtId="0" fontId="8" fillId="0" borderId="41" xfId="0" applyFont="1" applyBorder="1" applyAlignment="1" applyProtection="1">
      <alignment horizontal="center" vertical="center" shrinkToFit="1"/>
      <protection locked="0"/>
    </xf>
    <xf numFmtId="179" fontId="8" fillId="0" borderId="17" xfId="0" applyNumberFormat="1" applyFont="1" applyBorder="1" applyAlignment="1">
      <alignment vertical="center"/>
    </xf>
    <xf numFmtId="179" fontId="8" fillId="0" borderId="50" xfId="0" applyNumberFormat="1" applyFont="1" applyBorder="1" applyAlignment="1">
      <alignment vertical="center"/>
    </xf>
    <xf numFmtId="179" fontId="8" fillId="8" borderId="50" xfId="0" applyNumberFormat="1" applyFont="1" applyFill="1" applyBorder="1" applyAlignment="1">
      <alignment vertical="center"/>
    </xf>
    <xf numFmtId="0" fontId="8" fillId="8" borderId="14" xfId="0" applyFont="1" applyFill="1" applyBorder="1" applyAlignment="1">
      <alignment horizontal="center" vertical="center"/>
    </xf>
    <xf numFmtId="0" fontId="8" fillId="8" borderId="13" xfId="0" applyFont="1" applyFill="1" applyBorder="1" applyAlignment="1">
      <alignment horizontal="center" vertical="center"/>
    </xf>
    <xf numFmtId="0" fontId="8" fillId="8" borderId="14" xfId="0" applyFont="1" applyFill="1" applyBorder="1" applyAlignment="1">
      <alignment vertical="center"/>
    </xf>
    <xf numFmtId="0" fontId="8" fillId="8" borderId="18" xfId="0" applyFont="1" applyFill="1" applyBorder="1" applyAlignment="1">
      <alignment horizontal="left" vertical="center"/>
    </xf>
    <xf numFmtId="0" fontId="8" fillId="8" borderId="13" xfId="0" applyFont="1" applyFill="1" applyBorder="1" applyAlignment="1">
      <alignment horizontal="left" vertical="center"/>
    </xf>
    <xf numFmtId="0" fontId="8" fillId="8" borderId="13" xfId="0" applyFont="1" applyFill="1" applyBorder="1" applyAlignment="1">
      <alignment horizontal="right" vertical="center"/>
    </xf>
    <xf numFmtId="0" fontId="8" fillId="8" borderId="15" xfId="0" applyFont="1" applyFill="1" applyBorder="1" applyAlignment="1">
      <alignment horizontal="right" vertical="center"/>
    </xf>
    <xf numFmtId="0" fontId="8" fillId="8" borderId="18" xfId="0" applyFont="1" applyFill="1" applyBorder="1" applyAlignment="1">
      <alignment horizontal="right" vertical="center"/>
    </xf>
    <xf numFmtId="0" fontId="8" fillId="8" borderId="47" xfId="0" applyFont="1" applyFill="1" applyBorder="1" applyAlignment="1">
      <alignment horizontal="right" vertical="center"/>
    </xf>
    <xf numFmtId="0" fontId="8" fillId="7" borderId="42" xfId="0" applyFont="1" applyFill="1" applyBorder="1" applyAlignment="1">
      <alignment horizontal="center" vertical="center" shrinkToFit="1"/>
    </xf>
    <xf numFmtId="0" fontId="8" fillId="7" borderId="11" xfId="0" applyFont="1" applyFill="1" applyBorder="1" applyAlignment="1">
      <alignment horizontal="center" vertical="center"/>
    </xf>
    <xf numFmtId="0" fontId="8" fillId="7" borderId="48" xfId="0" applyFont="1" applyFill="1" applyBorder="1" applyAlignment="1">
      <alignment horizontal="center" vertical="center"/>
    </xf>
    <xf numFmtId="0" fontId="10" fillId="6" borderId="8" xfId="0" applyNumberFormat="1" applyFont="1" applyFill="1" applyBorder="1" applyAlignment="1">
      <alignment horizontal="center" vertical="center"/>
    </xf>
    <xf numFmtId="0" fontId="5" fillId="4" borderId="45" xfId="0" applyFont="1" applyFill="1" applyBorder="1" applyAlignment="1">
      <alignment horizontal="center" vertical="center" shrinkToFit="1"/>
    </xf>
    <xf numFmtId="0" fontId="10" fillId="3" borderId="46" xfId="0" applyNumberFormat="1" applyFont="1" applyFill="1" applyBorder="1" applyAlignment="1">
      <alignment horizontal="center" vertical="center"/>
    </xf>
    <xf numFmtId="0" fontId="5" fillId="5" borderId="51" xfId="0" applyFont="1" applyFill="1" applyBorder="1" applyAlignment="1">
      <alignment horizontal="center" vertical="center" wrapText="1" shrinkToFit="1"/>
    </xf>
    <xf numFmtId="0" fontId="10" fillId="5" borderId="51" xfId="0" applyNumberFormat="1" applyFont="1" applyFill="1" applyBorder="1" applyAlignment="1">
      <alignment horizontal="center" vertical="center"/>
    </xf>
    <xf numFmtId="0" fontId="8" fillId="7" borderId="20" xfId="0" applyFont="1" applyFill="1" applyBorder="1" applyAlignment="1">
      <alignment horizontal="center" vertical="center" wrapText="1" shrinkToFit="1"/>
    </xf>
    <xf numFmtId="0" fontId="15" fillId="0" borderId="0" xfId="0" applyFont="1"/>
    <xf numFmtId="0" fontId="8" fillId="7" borderId="11" xfId="0" applyFont="1" applyFill="1" applyBorder="1" applyAlignment="1">
      <alignment horizontal="center" vertical="center"/>
    </xf>
    <xf numFmtId="14" fontId="8" fillId="8" borderId="13" xfId="0" applyNumberFormat="1" applyFont="1" applyFill="1" applyBorder="1" applyAlignment="1">
      <alignment horizontal="left" vertical="center"/>
    </xf>
    <xf numFmtId="0" fontId="10" fillId="4" borderId="5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6" fillId="2" borderId="23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6" fillId="6" borderId="22" xfId="0" applyFont="1" applyFill="1" applyBorder="1" applyAlignment="1">
      <alignment horizontal="left" vertical="center"/>
    </xf>
    <xf numFmtId="0" fontId="6" fillId="6" borderId="29" xfId="0" applyFont="1" applyFill="1" applyBorder="1" applyAlignment="1">
      <alignment horizontal="left" vertical="center"/>
    </xf>
    <xf numFmtId="0" fontId="6" fillId="6" borderId="5" xfId="0" applyFont="1" applyFill="1" applyBorder="1" applyAlignment="1">
      <alignment horizontal="left" vertical="center"/>
    </xf>
    <xf numFmtId="0" fontId="6" fillId="6" borderId="24" xfId="0" applyFont="1" applyFill="1" applyBorder="1" applyAlignment="1">
      <alignment horizontal="left" vertical="center"/>
    </xf>
    <xf numFmtId="0" fontId="6" fillId="6" borderId="28" xfId="0" applyFont="1" applyFill="1" applyBorder="1" applyAlignment="1">
      <alignment horizontal="left" vertical="center"/>
    </xf>
    <xf numFmtId="0" fontId="6" fillId="6" borderId="35" xfId="0" applyFont="1" applyFill="1" applyBorder="1" applyAlignment="1">
      <alignment horizontal="left" vertical="center"/>
    </xf>
    <xf numFmtId="177" fontId="5" fillId="0" borderId="1" xfId="0" applyNumberFormat="1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4" borderId="9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0" fontId="5" fillId="4" borderId="32" xfId="0" applyFont="1" applyFill="1" applyBorder="1" applyAlignment="1">
      <alignment horizontal="center" vertical="center"/>
    </xf>
    <xf numFmtId="0" fontId="5" fillId="5" borderId="33" xfId="0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/>
    </xf>
    <xf numFmtId="0" fontId="5" fillId="5" borderId="34" xfId="0" applyFont="1" applyFill="1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/>
    </xf>
    <xf numFmtId="0" fontId="6" fillId="2" borderId="28" xfId="0" applyFont="1" applyFill="1" applyBorder="1" applyAlignment="1">
      <alignment horizontal="center" vertical="center"/>
    </xf>
    <xf numFmtId="0" fontId="8" fillId="7" borderId="36" xfId="0" applyFont="1" applyFill="1" applyBorder="1" applyAlignment="1">
      <alignment horizontal="center" vertical="center"/>
    </xf>
    <xf numFmtId="0" fontId="8" fillId="7" borderId="2" xfId="0" applyFont="1" applyFill="1" applyBorder="1" applyAlignment="1">
      <alignment horizontal="center" vertical="center"/>
    </xf>
    <xf numFmtId="0" fontId="8" fillId="7" borderId="37" xfId="0" applyFont="1" applyFill="1" applyBorder="1" applyAlignment="1">
      <alignment horizontal="center" vertical="center"/>
    </xf>
    <xf numFmtId="0" fontId="8" fillId="7" borderId="38" xfId="0" applyFont="1" applyFill="1" applyBorder="1" applyAlignment="1">
      <alignment horizontal="center" vertical="center"/>
    </xf>
    <xf numFmtId="0" fontId="8" fillId="7" borderId="39" xfId="0" applyFont="1" applyFill="1" applyBorder="1" applyAlignment="1">
      <alignment horizontal="center" vertical="center"/>
    </xf>
    <xf numFmtId="0" fontId="8" fillId="7" borderId="40" xfId="0" applyFont="1" applyFill="1" applyBorder="1" applyAlignment="1">
      <alignment horizontal="center" vertical="center"/>
    </xf>
    <xf numFmtId="0" fontId="8" fillId="7" borderId="41" xfId="0" applyFont="1" applyFill="1" applyBorder="1" applyAlignment="1">
      <alignment horizontal="center" vertical="center"/>
    </xf>
    <xf numFmtId="0" fontId="8" fillId="7" borderId="42" xfId="0" applyFont="1" applyFill="1" applyBorder="1" applyAlignment="1">
      <alignment horizontal="center" vertical="center"/>
    </xf>
    <xf numFmtId="0" fontId="8" fillId="7" borderId="11" xfId="0" applyFont="1" applyFill="1" applyBorder="1" applyAlignment="1">
      <alignment horizontal="center" vertical="center"/>
    </xf>
    <xf numFmtId="0" fontId="8" fillId="7" borderId="44" xfId="0" applyFont="1" applyFill="1" applyBorder="1" applyAlignment="1">
      <alignment horizontal="center" vertical="center" shrinkToFit="1"/>
    </xf>
    <xf numFmtId="0" fontId="8" fillId="7" borderId="12" xfId="0" applyFont="1" applyFill="1" applyBorder="1" applyAlignment="1">
      <alignment horizontal="center" vertical="center" shrinkToFit="1"/>
    </xf>
    <xf numFmtId="0" fontId="14" fillId="7" borderId="44" xfId="0" applyFont="1" applyFill="1" applyBorder="1" applyAlignment="1">
      <alignment horizontal="center" vertical="center" wrapText="1" shrinkToFit="1"/>
    </xf>
    <xf numFmtId="0" fontId="14" fillId="7" borderId="12" xfId="0" applyFont="1" applyFill="1" applyBorder="1" applyAlignment="1">
      <alignment horizontal="center" vertical="center" shrinkToFit="1"/>
    </xf>
    <xf numFmtId="0" fontId="8" fillId="7" borderId="49" xfId="0" applyFont="1" applyFill="1" applyBorder="1" applyAlignment="1">
      <alignment horizontal="center" vertical="center" wrapText="1"/>
    </xf>
    <xf numFmtId="0" fontId="8" fillId="7" borderId="17" xfId="0" applyFont="1" applyFill="1" applyBorder="1" applyAlignment="1">
      <alignment horizontal="center" vertical="center"/>
    </xf>
    <xf numFmtId="0" fontId="8" fillId="7" borderId="43" xfId="0" applyFont="1" applyFill="1" applyBorder="1" applyAlignment="1">
      <alignment horizontal="center" vertical="center"/>
    </xf>
    <xf numFmtId="0" fontId="8" fillId="7" borderId="3" xfId="0" applyFont="1" applyFill="1" applyBorder="1" applyAlignment="1">
      <alignment horizontal="center" vertical="center"/>
    </xf>
    <xf numFmtId="0" fontId="8" fillId="7" borderId="19" xfId="0" applyFont="1" applyFill="1" applyBorder="1" applyAlignment="1">
      <alignment horizontal="center" vertical="center"/>
    </xf>
    <xf numFmtId="0" fontId="8" fillId="7" borderId="20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292473</xdr:colOff>
      <xdr:row>7</xdr:row>
      <xdr:rowOff>254293</xdr:rowOff>
    </xdr:from>
    <xdr:ext cx="3591240" cy="218586"/>
    <xdr:sp macro="" textlink="">
      <xdr:nvSpPr>
        <xdr:cNvPr id="2049" name="Text Box 1">
          <a:extLst>
            <a:ext uri="{FF2B5EF4-FFF2-40B4-BE49-F238E27FC236}">
              <a16:creationId xmlns:a16="http://schemas.microsoft.com/office/drawing/2014/main" id="{00000000-0008-0000-0000-000001080000}"/>
            </a:ext>
          </a:extLst>
        </xdr:cNvPr>
        <xdr:cNvSpPr txBox="1">
          <a:spLocks noChangeArrowheads="1"/>
        </xdr:cNvSpPr>
      </xdr:nvSpPr>
      <xdr:spPr bwMode="auto">
        <a:xfrm>
          <a:off x="2877830" y="3275079"/>
          <a:ext cx="3591240" cy="218586"/>
        </a:xfrm>
        <a:prstGeom prst="rect">
          <a:avLst/>
        </a:prstGeom>
        <a:solidFill>
          <a:srgbClr val="FF99CC"/>
        </a:solidFill>
        <a:ln w="9525">
          <a:noFill/>
          <a:miter lim="800000"/>
          <a:headEnd/>
          <a:tailEnd/>
        </a:ln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色が付いているところが各大会で実施される種目です。</a:t>
          </a:r>
        </a:p>
      </xdr:txBody>
    </xdr:sp>
    <xdr:clientData/>
  </xdr:oneCellAnchor>
  <xdr:oneCellAnchor>
    <xdr:from>
      <xdr:col>1</xdr:col>
      <xdr:colOff>163286</xdr:colOff>
      <xdr:row>15</xdr:row>
      <xdr:rowOff>52988</xdr:rowOff>
    </xdr:from>
    <xdr:ext cx="3935881" cy="582310"/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163286" y="5795202"/>
          <a:ext cx="3935881" cy="582310"/>
        </a:xfrm>
        <a:prstGeom prst="rect">
          <a:avLst/>
        </a:prstGeom>
        <a:solidFill>
          <a:srgbClr val="FFFF00"/>
        </a:solidFill>
        <a:ln w="9525">
          <a:noFill/>
          <a:miter lim="800000"/>
          <a:headEnd/>
          <a:tailEnd/>
        </a:ln>
      </xdr:spPr>
      <xdr:txBody>
        <a:bodyPr wrap="none" lIns="18288" tIns="18288" rIns="0" bIns="0" anchor="t" upright="1">
          <a:noAutofit/>
        </a:bodyPr>
        <a:lstStyle/>
        <a:p>
          <a:pPr algn="l" rtl="0">
            <a:lnSpc>
              <a:spcPts val="14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選手情報シートにエントリーの情報を、</a:t>
          </a:r>
          <a:endParaRPr lang="en-US" altLang="ja-JP" sz="12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チーム情報シートにチームの情報は必ず記載してください！</a:t>
          </a:r>
          <a:endParaRPr lang="en-US" altLang="ja-JP" sz="12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シート名は変更しないでください。</a:t>
          </a:r>
        </a:p>
      </xdr:txBody>
    </xdr:sp>
    <xdr:clientData/>
  </xdr:oneCell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4jpnml_1" connectionId="1" xr16:uid="{00000000-0016-0000-0100-000000000000}" autoFormatId="20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27"/>
  <sheetViews>
    <sheetView showZeros="0" tabSelected="1" view="pageBreakPreview" topLeftCell="B1" zoomScale="70" zoomScaleNormal="85" zoomScaleSheetLayoutView="70" workbookViewId="0">
      <selection activeCell="F8" sqref="F8"/>
    </sheetView>
  </sheetViews>
  <sheetFormatPr defaultColWidth="12.58203125" defaultRowHeight="12"/>
  <cols>
    <col min="1" max="1" width="2" style="2" hidden="1" customWidth="1"/>
    <col min="2" max="2" width="8.25" style="2" customWidth="1"/>
    <col min="3" max="3" width="5.5" style="2" customWidth="1"/>
    <col min="4" max="4" width="6.5" style="2" customWidth="1"/>
    <col min="5" max="5" width="6.83203125" style="2" bestFit="1" customWidth="1"/>
    <col min="6" max="8" width="6.75" style="2" customWidth="1"/>
    <col min="9" max="9" width="8.5" style="2" bestFit="1" customWidth="1"/>
    <col min="10" max="10" width="9" style="2" bestFit="1" customWidth="1"/>
    <col min="11" max="11" width="6.75" style="2" customWidth="1"/>
    <col min="12" max="12" width="8" style="2" bestFit="1" customWidth="1"/>
    <col min="13" max="13" width="6.5" style="2" customWidth="1"/>
    <col min="14" max="14" width="6.83203125" style="2" bestFit="1" customWidth="1"/>
    <col min="15" max="17" width="6.75" style="2" customWidth="1"/>
    <col min="18" max="18" width="8.5" style="2" bestFit="1" customWidth="1"/>
    <col min="19" max="19" width="9" style="2" bestFit="1" customWidth="1"/>
    <col min="20" max="20" width="6.75" style="2" customWidth="1"/>
    <col min="21" max="21" width="8" style="2" bestFit="1" customWidth="1"/>
    <col min="22" max="27" width="6.83203125" style="2" customWidth="1"/>
    <col min="28" max="28" width="8.75" style="2" customWidth="1"/>
    <col min="29" max="29" width="8.75" style="5" customWidth="1"/>
    <col min="30" max="16384" width="12.58203125" style="2"/>
  </cols>
  <sheetData>
    <row r="1" spans="1:29" ht="90" customHeight="1" thickBot="1">
      <c r="A1" s="79" t="s">
        <v>117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1"/>
      <c r="Y1" s="1"/>
      <c r="Z1" s="1"/>
      <c r="AA1" s="1"/>
      <c r="AB1" s="1"/>
      <c r="AC1" s="1"/>
    </row>
    <row r="2" spans="1:29" s="3" customFormat="1" ht="25" customHeight="1">
      <c r="B2" s="83" t="s">
        <v>7</v>
      </c>
      <c r="C2" s="84"/>
      <c r="D2" s="84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6"/>
      <c r="AC2" s="4"/>
    </row>
    <row r="3" spans="1:29" s="3" customFormat="1" ht="25" customHeight="1">
      <c r="B3" s="81" t="s">
        <v>20</v>
      </c>
      <c r="C3" s="82"/>
      <c r="D3" s="82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  <c r="S3" s="87"/>
      <c r="T3" s="87"/>
      <c r="U3" s="87"/>
      <c r="V3" s="87"/>
      <c r="W3" s="88"/>
      <c r="AC3" s="4"/>
    </row>
    <row r="4" spans="1:29" s="3" customFormat="1" ht="25" customHeight="1">
      <c r="B4" s="81" t="s">
        <v>12</v>
      </c>
      <c r="C4" s="82"/>
      <c r="D4" s="82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8"/>
      <c r="AC4" s="4"/>
    </row>
    <row r="5" spans="1:29" s="3" customFormat="1" ht="25" customHeight="1">
      <c r="B5" s="81" t="s">
        <v>10</v>
      </c>
      <c r="C5" s="82"/>
      <c r="D5" s="82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87"/>
      <c r="T5" s="87"/>
      <c r="U5" s="87"/>
      <c r="V5" s="87"/>
      <c r="W5" s="88"/>
      <c r="AC5" s="4"/>
    </row>
    <row r="6" spans="1:29" s="3" customFormat="1" ht="25" customHeight="1">
      <c r="B6" s="81" t="s">
        <v>11</v>
      </c>
      <c r="C6" s="82"/>
      <c r="D6" s="82"/>
      <c r="E6" s="87"/>
      <c r="F6" s="87"/>
      <c r="G6" s="87"/>
      <c r="H6" s="87"/>
      <c r="I6" s="87"/>
      <c r="J6" s="87"/>
      <c r="K6" s="87"/>
      <c r="L6" s="87"/>
      <c r="M6" s="87"/>
      <c r="N6" s="87"/>
      <c r="O6" s="87"/>
      <c r="P6" s="87"/>
      <c r="Q6" s="87"/>
      <c r="R6" s="87"/>
      <c r="S6" s="87"/>
      <c r="T6" s="87"/>
      <c r="U6" s="87"/>
      <c r="V6" s="87"/>
      <c r="W6" s="88"/>
      <c r="AC6" s="4"/>
    </row>
    <row r="7" spans="1:29" s="3" customFormat="1" ht="25" customHeight="1" thickBot="1">
      <c r="B7" s="102" t="s">
        <v>13</v>
      </c>
      <c r="C7" s="103"/>
      <c r="D7" s="103"/>
      <c r="E7" s="89"/>
      <c r="F7" s="89"/>
      <c r="G7" s="89"/>
      <c r="H7" s="89"/>
      <c r="I7" s="89"/>
      <c r="J7" s="89"/>
      <c r="K7" s="89"/>
      <c r="L7" s="89"/>
      <c r="M7" s="89"/>
      <c r="N7" s="89"/>
      <c r="O7" s="89"/>
      <c r="P7" s="89"/>
      <c r="Q7" s="89"/>
      <c r="R7" s="89"/>
      <c r="S7" s="89"/>
      <c r="T7" s="89"/>
      <c r="U7" s="89"/>
      <c r="V7" s="89"/>
      <c r="W7" s="90"/>
      <c r="AC7" s="4"/>
    </row>
    <row r="8" spans="1:29" ht="41.25" customHeight="1">
      <c r="B8" s="74" t="s">
        <v>113</v>
      </c>
    </row>
    <row r="9" spans="1:29" ht="18.75" customHeight="1">
      <c r="B9" s="94" t="s">
        <v>41</v>
      </c>
      <c r="C9" s="92" t="s">
        <v>42</v>
      </c>
      <c r="D9" s="96"/>
      <c r="E9" s="97"/>
      <c r="F9" s="97"/>
      <c r="G9" s="97"/>
      <c r="H9" s="97"/>
      <c r="I9" s="97"/>
      <c r="J9" s="97"/>
      <c r="K9" s="97"/>
      <c r="L9" s="98"/>
      <c r="M9" s="99"/>
      <c r="N9" s="100"/>
      <c r="O9" s="100"/>
      <c r="P9" s="100"/>
      <c r="Q9" s="100"/>
      <c r="R9" s="100"/>
      <c r="S9" s="100"/>
      <c r="T9" s="100"/>
      <c r="U9" s="101"/>
      <c r="V9" s="92" t="s">
        <v>21</v>
      </c>
      <c r="W9" s="91" t="s">
        <v>22</v>
      </c>
      <c r="Z9" s="5"/>
      <c r="AC9" s="2"/>
    </row>
    <row r="10" spans="1:29" s="6" customFormat="1" ht="30" customHeight="1">
      <c r="B10" s="95"/>
      <c r="C10" s="95"/>
      <c r="D10" s="35" t="s">
        <v>50</v>
      </c>
      <c r="E10" s="35" t="s">
        <v>51</v>
      </c>
      <c r="F10" s="7" t="s">
        <v>17</v>
      </c>
      <c r="G10" s="7" t="s">
        <v>40</v>
      </c>
      <c r="H10" s="7" t="s">
        <v>19</v>
      </c>
      <c r="I10" s="7" t="s">
        <v>58</v>
      </c>
      <c r="J10" s="35" t="s">
        <v>49</v>
      </c>
      <c r="K10" s="7" t="s">
        <v>38</v>
      </c>
      <c r="L10" s="69" t="s">
        <v>39</v>
      </c>
      <c r="M10" s="71" t="s">
        <v>26</v>
      </c>
      <c r="N10" s="47" t="s">
        <v>27</v>
      </c>
      <c r="O10" s="8" t="s">
        <v>17</v>
      </c>
      <c r="P10" s="8" t="s">
        <v>18</v>
      </c>
      <c r="Q10" s="8" t="s">
        <v>19</v>
      </c>
      <c r="R10" s="8" t="s">
        <v>58</v>
      </c>
      <c r="S10" s="47" t="s">
        <v>49</v>
      </c>
      <c r="T10" s="8" t="s">
        <v>38</v>
      </c>
      <c r="U10" s="8" t="s">
        <v>39</v>
      </c>
      <c r="V10" s="93"/>
      <c r="W10" s="91"/>
    </row>
    <row r="11" spans="1:29" s="3" customFormat="1" ht="24.75" customHeight="1">
      <c r="A11" s="3">
        <f>$G$2</f>
        <v>0</v>
      </c>
      <c r="B11" s="9" t="s">
        <v>59</v>
      </c>
      <c r="C11" s="10">
        <v>42190</v>
      </c>
      <c r="D11" s="37">
        <f>COUNTIF(選手情報!$B:$B,チーム情報!$B11&amp;" 男子 "&amp;チーム情報!D$10)</f>
        <v>0</v>
      </c>
      <c r="E11" s="37">
        <f>COUNTIF(選手情報!$B:$B,チーム情報!$B11&amp;" 男子 "&amp;チーム情報!E$10)</f>
        <v>0</v>
      </c>
      <c r="F11" s="37">
        <f>COUNTIF(選手情報!$B:$B,チーム情報!$B11&amp;" 男子 "&amp;チーム情報!F$10)</f>
        <v>0</v>
      </c>
      <c r="G11" s="77"/>
      <c r="H11" s="38">
        <f>COUNTIF(選手情報!$B:$B,チーム情報!$B11&amp;" 男子 "&amp;チーム情報!H$10)</f>
        <v>0</v>
      </c>
      <c r="I11" s="38">
        <f>COUNTIF(選手情報!$B:$B,チーム情報!$B11&amp;" 男子 "&amp;チーム情報!I$10)</f>
        <v>0</v>
      </c>
      <c r="J11" s="37"/>
      <c r="K11" s="68"/>
      <c r="L11" s="70">
        <f>COUNTIF(選手情報!$B:$B,チーム情報!$B11&amp;" 男子 "&amp;チーム情報!L$10)</f>
        <v>0</v>
      </c>
      <c r="M11" s="72"/>
      <c r="N11" s="39"/>
      <c r="O11" s="39"/>
      <c r="P11" s="39"/>
      <c r="Q11" s="36">
        <f>COUNTIF(選手情報!$B:$B,チーム情報!$B11&amp;" 女子 "&amp;チーム情報!Q$10)</f>
        <v>0</v>
      </c>
      <c r="R11" s="36">
        <f>COUNTIF(選手情報!$B:$B,チーム情報!$B11&amp;" 女子 "&amp;チーム情報!R$10)</f>
        <v>0</v>
      </c>
      <c r="S11" s="36">
        <f>COUNTIF(選手情報!$B:$B,チーム情報!$B11&amp;" 女子 "&amp;チーム情報!S$10)</f>
        <v>0</v>
      </c>
      <c r="T11" s="36">
        <f>COUNTIF(選手情報!$B:$B,チーム情報!$B11&amp;" 女子 "&amp;チーム情報!T$10)</f>
        <v>0</v>
      </c>
      <c r="U11" s="36">
        <f>COUNTIF(選手情報!$B:$B,チーム情報!$B11&amp;" 女子 "&amp;チーム情報!U$10)</f>
        <v>0</v>
      </c>
      <c r="V11" s="41">
        <f>SUM(D11:U11)</f>
        <v>0</v>
      </c>
      <c r="W11" s="42">
        <f>V11*2000</f>
        <v>0</v>
      </c>
    </row>
    <row r="12" spans="1:29" s="3" customFormat="1" ht="24.75" customHeight="1">
      <c r="B12" s="9" t="s">
        <v>60</v>
      </c>
      <c r="C12" s="10">
        <v>42193</v>
      </c>
      <c r="D12" s="37">
        <f>COUNTIF(選手情報!$B:$B,チーム情報!$B12&amp;" 男子 "&amp;チーム情報!D$10)</f>
        <v>0</v>
      </c>
      <c r="E12" s="37"/>
      <c r="F12" s="37"/>
      <c r="G12" s="78"/>
      <c r="H12" s="78"/>
      <c r="I12" s="68"/>
      <c r="J12" s="68"/>
      <c r="K12" s="68"/>
      <c r="L12" s="46"/>
      <c r="M12" s="72"/>
      <c r="N12" s="39">
        <f>COUNTIF(選手情報!$B:$B,チーム情報!$B12&amp;" 女子 "&amp;チーム情報!N$10)</f>
        <v>0</v>
      </c>
      <c r="O12" s="39"/>
      <c r="P12" s="36">
        <f>COUNTIF(選手情報!$B:$B,チーム情報!$B12&amp;" 女子 "&amp;チーム情報!P$10)</f>
        <v>0</v>
      </c>
      <c r="Q12" s="39"/>
      <c r="R12" s="36">
        <f>COUNTIF(選手情報!$B:$B,チーム情報!$B12&amp;" 女子 "&amp;チーム情報!R$10)</f>
        <v>0</v>
      </c>
      <c r="S12" s="68"/>
      <c r="T12" s="36">
        <f>COUNTIF(選手情報!$B:$B,チーム情報!$B12&amp;" 女子 "&amp;チーム情報!T$10)</f>
        <v>0</v>
      </c>
      <c r="U12" s="36">
        <f>COUNTIF(選手情報!$B:$B,チーム情報!$B12&amp;" 女子 "&amp;チーム情報!U$10)</f>
        <v>0</v>
      </c>
      <c r="V12" s="41">
        <f>SUM(D12:U12)</f>
        <v>0</v>
      </c>
      <c r="W12" s="42">
        <f>V12*2000</f>
        <v>0</v>
      </c>
    </row>
    <row r="13" spans="1:29" s="3" customFormat="1" ht="24.75" customHeight="1">
      <c r="A13" s="3">
        <f>$G$2</f>
        <v>0</v>
      </c>
      <c r="B13" s="9" t="s">
        <v>25</v>
      </c>
      <c r="C13" s="10">
        <v>42197</v>
      </c>
      <c r="D13" s="37">
        <f>COUNTIF(選手情報!$B:$B,チーム情報!$B13&amp;" 男子 "&amp;チーム情報!D$10)</f>
        <v>0</v>
      </c>
      <c r="E13" s="43"/>
      <c r="F13" s="38">
        <f>COUNTIF(選手情報!$B:$B,チーム情報!$B13&amp;" 男子 "&amp;チーム情報!F$10)</f>
        <v>0</v>
      </c>
      <c r="G13" s="78"/>
      <c r="H13" s="40">
        <f>COUNTIF(選手情報!$B:$B,チーム情報!$B13&amp;" 男子 "&amp;チーム情報!H$10)</f>
        <v>0</v>
      </c>
      <c r="I13" s="40">
        <f>COUNTIF(選手情報!$B:$B,チーム情報!$B13&amp;" 男子 "&amp;チーム情報!I$10)</f>
        <v>0</v>
      </c>
      <c r="J13" s="40">
        <f>COUNTIF(選手情報!$B:$B,チーム情報!$B13&amp;" 男子 "&amp;チーム情報!J$10)</f>
        <v>0</v>
      </c>
      <c r="K13" s="40">
        <f>COUNTIF(選手情報!$B:$B,チーム情報!$B13&amp;" 男子 "&amp;チーム情報!K$10)</f>
        <v>0</v>
      </c>
      <c r="L13" s="70">
        <f>COUNTIF(選手情報!$B:$B,チーム情報!$B13&amp;" 男子 "&amp;チーム情報!L$10)</f>
        <v>0</v>
      </c>
      <c r="M13" s="72"/>
      <c r="N13" s="39">
        <f>COUNTIF(選手情報!$B:$B,チーム情報!$B13&amp;" 女子 "&amp;チーム情報!N$10)</f>
        <v>0</v>
      </c>
      <c r="O13" s="39"/>
      <c r="P13" s="39"/>
      <c r="Q13" s="39"/>
      <c r="R13" s="45">
        <f>COUNTIF(選手情報!$B:$B,チーム情報!$B13&amp;" 女子 "&amp;チーム情報!R$10)</f>
        <v>0</v>
      </c>
      <c r="S13" s="39"/>
      <c r="T13" s="36">
        <f>COUNTIF(選手情報!$B:$B,チーム情報!$B13&amp;" 女子 "&amp;チーム情報!T$10)</f>
        <v>0</v>
      </c>
      <c r="U13" s="36">
        <f>COUNTIF(選手情報!$B:$B,チーム情報!$B13&amp;" 女子 "&amp;チーム情報!U$10)</f>
        <v>0</v>
      </c>
      <c r="V13" s="41">
        <f>SUM(D13:U13)</f>
        <v>0</v>
      </c>
      <c r="W13" s="42">
        <f>V13*2000</f>
        <v>0</v>
      </c>
    </row>
    <row r="14" spans="1:29" s="3" customFormat="1" ht="24.75" customHeight="1">
      <c r="A14" s="3">
        <f>$G$2</f>
        <v>0</v>
      </c>
      <c r="B14" s="9" t="s">
        <v>15</v>
      </c>
      <c r="C14" s="10">
        <v>42201</v>
      </c>
      <c r="D14" s="36">
        <f>COUNTIF(選手情報!$B:$B,チーム情報!$B14&amp;" 男子 "&amp;チーム情報!D$10)</f>
        <v>0</v>
      </c>
      <c r="E14" s="36">
        <f>COUNTIF(選手情報!$B:$B,チーム情報!$B14&amp;" 男子 "&amp;チーム情報!E$10)</f>
        <v>0</v>
      </c>
      <c r="F14" s="78"/>
      <c r="G14" s="78"/>
      <c r="H14" s="40">
        <f>COUNTIF(選手情報!$B:$B,チーム情報!$B14&amp;" 男子 "&amp;チーム情報!H$10)</f>
        <v>0</v>
      </c>
      <c r="I14" s="37"/>
      <c r="J14" s="40">
        <f>COUNTIF(選手情報!$B:$B,チーム情報!$B14&amp;" 男子 "&amp;チーム情報!J$10)</f>
        <v>0</v>
      </c>
      <c r="K14" s="37"/>
      <c r="L14" s="70">
        <f>COUNTIF(選手情報!$B:$B,チーム情報!$B14&amp;" 男子 "&amp;チーム情報!L$10)</f>
        <v>0</v>
      </c>
      <c r="M14" s="48">
        <f>COUNTIF(選手情報!$B:$B,チーム情報!$B14&amp;" 女子 "&amp;チーム情報!M$10)</f>
        <v>0</v>
      </c>
      <c r="N14" s="36">
        <f>COUNTIF(選手情報!$B:$B,チーム情報!$B14&amp;" 女子 "&amp;チーム情報!N$10)</f>
        <v>0</v>
      </c>
      <c r="O14" s="39"/>
      <c r="P14" s="39"/>
      <c r="Q14" s="36">
        <f>COUNTIF(選手情報!$B:$B,チーム情報!$B14&amp;" 女子 "&amp;チーム情報!Q$10)</f>
        <v>0</v>
      </c>
      <c r="R14" s="39"/>
      <c r="S14" s="45">
        <f>COUNTIF(選手情報!$B:$B,チーム情報!$B14&amp;" 女子 "&amp;チーム情報!S$10)</f>
        <v>0</v>
      </c>
      <c r="T14" s="39"/>
      <c r="U14" s="36">
        <f>COUNTIF(選手情報!$B:$B,チーム情報!$B14&amp;" 女子 "&amp;チーム情報!U$10)</f>
        <v>0</v>
      </c>
      <c r="V14" s="49">
        <f>SUM(D14:U14)</f>
        <v>0</v>
      </c>
      <c r="W14" s="50">
        <f>V14*2000</f>
        <v>0</v>
      </c>
    </row>
    <row r="15" spans="1:29" s="3" customFormat="1" ht="24.75" customHeight="1">
      <c r="A15" s="3">
        <f>$G$2</f>
        <v>0</v>
      </c>
      <c r="B15" s="9" t="s">
        <v>14</v>
      </c>
      <c r="C15" s="10">
        <v>42206</v>
      </c>
      <c r="D15" s="45">
        <f>COUNTIF(選手情報!$B:$B,チーム情報!$B15&amp;" 男子 "&amp;チーム情報!D$10)</f>
        <v>0</v>
      </c>
      <c r="E15" s="36">
        <f>COUNTIF(選手情報!$B:$B,チーム情報!$B15&amp;" 男子 "&amp;チーム情報!E$10)</f>
        <v>0</v>
      </c>
      <c r="F15" s="38">
        <f>COUNTIF(選手情報!$B:$B,チーム情報!$B15&amp;" 男子 "&amp;チーム情報!F$10)</f>
        <v>0</v>
      </c>
      <c r="G15" s="78"/>
      <c r="H15" s="43">
        <f>COUNTIF(選手情報!$B:$B,チーム情報!$B15&amp;" 男子 "&amp;チーム情報!H$10)</f>
        <v>0</v>
      </c>
      <c r="I15" s="45">
        <f>COUNTIF(選手情報!$B:$B,チーム情報!$B15&amp;" 男子 "&amp;チーム情報!I$10)</f>
        <v>0</v>
      </c>
      <c r="J15" s="37"/>
      <c r="K15" s="36">
        <f>COUNTIF(選手情報!$B:$B,チーム情報!$B15&amp;" 男子 "&amp;チーム情報!K$10)</f>
        <v>0</v>
      </c>
      <c r="L15" s="44"/>
      <c r="M15" s="48">
        <f>COUNTIF(選手情報!$B:$B,チーム情報!$B15&amp;" 女子 "&amp;チーム情報!M$10)</f>
        <v>0</v>
      </c>
      <c r="N15" s="36">
        <f>COUNTIF(選手情報!$B:$B,チーム情報!$B15&amp;" 女子 "&amp;チーム情報!N$10)</f>
        <v>0</v>
      </c>
      <c r="O15" s="39"/>
      <c r="P15" s="39"/>
      <c r="Q15" s="39"/>
      <c r="R15" s="45">
        <f>COUNTIF(選手情報!$B:$B,チーム情報!$B15&amp;" 女子 "&amp;チーム情報!R$10)</f>
        <v>0</v>
      </c>
      <c r="S15" s="39"/>
      <c r="T15" s="36">
        <f>COUNTIF(選手情報!$B:$B,チーム情報!$B15&amp;" 女子 "&amp;チーム情報!T$10)</f>
        <v>0</v>
      </c>
      <c r="U15" s="39"/>
      <c r="V15" s="49">
        <f>SUM(D15:U15)</f>
        <v>0</v>
      </c>
      <c r="W15" s="50">
        <f>V15*2000</f>
        <v>0</v>
      </c>
    </row>
    <row r="16" spans="1:29" s="3" customFormat="1" ht="22.5" customHeight="1">
      <c r="D16" s="11"/>
      <c r="E16" s="11"/>
      <c r="F16" s="11"/>
      <c r="H16" s="11"/>
      <c r="I16" s="11"/>
      <c r="J16" s="11"/>
      <c r="K16" s="11"/>
      <c r="L16" s="11"/>
      <c r="M16" s="11"/>
      <c r="N16" s="11"/>
      <c r="O16" s="12" t="s">
        <v>116</v>
      </c>
      <c r="P16" s="11"/>
      <c r="Q16" s="11"/>
      <c r="R16" s="11"/>
      <c r="S16" s="11"/>
      <c r="T16" s="11"/>
      <c r="U16" s="11"/>
      <c r="V16" s="11">
        <f>SUM(V11:V15)</f>
        <v>0</v>
      </c>
      <c r="W16" s="13">
        <f>SUM(W11:W15)</f>
        <v>0</v>
      </c>
      <c r="X16" s="14"/>
      <c r="Y16" s="11"/>
      <c r="Z16" s="11"/>
      <c r="AA16" s="11"/>
      <c r="AB16" s="15"/>
    </row>
    <row r="27" spans="23:23">
      <c r="W27" s="16"/>
    </row>
  </sheetData>
  <mergeCells count="19">
    <mergeCell ref="E7:W7"/>
    <mergeCell ref="W9:W10"/>
    <mergeCell ref="V9:V10"/>
    <mergeCell ref="B9:B10"/>
    <mergeCell ref="C9:C10"/>
    <mergeCell ref="D9:L9"/>
    <mergeCell ref="M9:U9"/>
    <mergeCell ref="B7:D7"/>
    <mergeCell ref="B6:D6"/>
    <mergeCell ref="B5:D5"/>
    <mergeCell ref="E3:W3"/>
    <mergeCell ref="E4:W4"/>
    <mergeCell ref="E5:W5"/>
    <mergeCell ref="E6:W6"/>
    <mergeCell ref="A1:W1"/>
    <mergeCell ref="B4:D4"/>
    <mergeCell ref="B3:D3"/>
    <mergeCell ref="B2:D2"/>
    <mergeCell ref="E2:W2"/>
  </mergeCells>
  <phoneticPr fontId="2"/>
  <pageMargins left="0.78740157480314965" right="0.78740157480314965" top="0.98425196850393704" bottom="0.98425196850393704" header="0.51181102362204722" footer="0.51181102362204722"/>
  <pageSetup paperSize="9" scale="76" orientation="landscape" horizontalDpi="4294967292" verticalDpi="4294967292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61"/>
  <sheetViews>
    <sheetView showZeros="0" view="pageBreakPreview" zoomScale="85" zoomScaleNormal="85" zoomScaleSheetLayoutView="85" workbookViewId="0">
      <selection activeCell="K4" sqref="K4"/>
    </sheetView>
  </sheetViews>
  <sheetFormatPr defaultColWidth="12.58203125" defaultRowHeight="13"/>
  <cols>
    <col min="1" max="1" width="9.08203125" style="17" bestFit="1" customWidth="1"/>
    <col min="2" max="2" width="16.83203125" style="26" bestFit="1" customWidth="1"/>
    <col min="3" max="3" width="6.58203125" style="27" hidden="1" customWidth="1"/>
    <col min="4" max="4" width="4.83203125" style="27" hidden="1" customWidth="1"/>
    <col min="5" max="5" width="6.83203125" style="28" hidden="1" customWidth="1"/>
    <col min="6" max="6" width="15.83203125" style="29" customWidth="1"/>
    <col min="7" max="9" width="18.33203125" style="29" customWidth="1"/>
    <col min="10" max="10" width="2.08203125" style="27" customWidth="1"/>
    <col min="11" max="11" width="18.33203125" style="30" customWidth="1"/>
    <col min="12" max="13" width="9.58203125" style="30" customWidth="1"/>
    <col min="14" max="14" width="2.33203125" style="27" customWidth="1"/>
    <col min="15" max="15" width="23.08203125" style="27" customWidth="1"/>
    <col min="16" max="16" width="14.83203125" style="27" bestFit="1" customWidth="1"/>
    <col min="17" max="16384" width="12.58203125" style="17"/>
  </cols>
  <sheetData>
    <row r="1" spans="1:17" ht="13" customHeight="1">
      <c r="A1" s="117" t="s">
        <v>57</v>
      </c>
      <c r="B1" s="104" t="s">
        <v>30</v>
      </c>
      <c r="C1" s="119" t="s">
        <v>8</v>
      </c>
      <c r="D1" s="104" t="s">
        <v>6</v>
      </c>
      <c r="E1" s="104" t="s">
        <v>3</v>
      </c>
      <c r="F1" s="121" t="s">
        <v>4</v>
      </c>
      <c r="G1" s="106" t="s">
        <v>32</v>
      </c>
      <c r="H1" s="65" t="s">
        <v>44</v>
      </c>
      <c r="I1" s="65"/>
      <c r="J1" s="111"/>
      <c r="K1" s="104" t="s">
        <v>5</v>
      </c>
      <c r="L1" s="113" t="s">
        <v>48</v>
      </c>
      <c r="M1" s="115" t="s">
        <v>61</v>
      </c>
      <c r="N1" s="109"/>
      <c r="O1" s="104" t="s">
        <v>43</v>
      </c>
      <c r="P1" s="108"/>
    </row>
    <row r="2" spans="1:17" ht="26">
      <c r="A2" s="118"/>
      <c r="B2" s="105"/>
      <c r="C2" s="120"/>
      <c r="D2" s="105"/>
      <c r="E2" s="105"/>
      <c r="F2" s="122"/>
      <c r="G2" s="107"/>
      <c r="H2" s="66" t="s">
        <v>45</v>
      </c>
      <c r="I2" s="75" t="s">
        <v>114</v>
      </c>
      <c r="J2" s="112"/>
      <c r="K2" s="105"/>
      <c r="L2" s="114"/>
      <c r="M2" s="116"/>
      <c r="N2" s="110"/>
      <c r="O2" s="73" t="s">
        <v>63</v>
      </c>
      <c r="P2" s="67" t="s">
        <v>55</v>
      </c>
    </row>
    <row r="3" spans="1:17" ht="20.149999999999999" customHeight="1" thickBot="1">
      <c r="A3" s="55">
        <v>41786</v>
      </c>
      <c r="B3" s="56" t="s">
        <v>53</v>
      </c>
      <c r="C3" s="57" t="s">
        <v>14</v>
      </c>
      <c r="D3" s="56" t="s">
        <v>0</v>
      </c>
      <c r="E3" s="58" t="s">
        <v>18</v>
      </c>
      <c r="F3" s="59" t="s">
        <v>1</v>
      </c>
      <c r="G3" s="59" t="s">
        <v>33</v>
      </c>
      <c r="H3" s="60" t="s">
        <v>46</v>
      </c>
      <c r="I3" s="76">
        <v>34778</v>
      </c>
      <c r="J3" s="61" t="s">
        <v>2</v>
      </c>
      <c r="K3" s="56" t="s">
        <v>23</v>
      </c>
      <c r="L3" s="56" t="s">
        <v>47</v>
      </c>
      <c r="M3" s="56" t="s">
        <v>62</v>
      </c>
      <c r="N3" s="62" t="s">
        <v>24</v>
      </c>
      <c r="O3" s="63" t="s">
        <v>54</v>
      </c>
      <c r="P3" s="64" t="s">
        <v>56</v>
      </c>
      <c r="Q3" s="17" t="s">
        <v>9</v>
      </c>
    </row>
    <row r="4" spans="1:17" ht="20.149999999999999" customHeight="1">
      <c r="A4" s="53"/>
      <c r="B4" s="52"/>
      <c r="C4" s="18"/>
      <c r="D4" s="19"/>
      <c r="E4" s="20"/>
      <c r="F4" s="31"/>
      <c r="G4" s="23"/>
      <c r="H4" s="21"/>
      <c r="I4" s="21"/>
      <c r="J4" s="33" t="s">
        <v>2</v>
      </c>
      <c r="K4" s="34" t="str">
        <f>IF(F4="","",チーム情報!$E$2)</f>
        <v/>
      </c>
      <c r="L4" s="22"/>
      <c r="M4" s="22"/>
      <c r="N4" s="32" t="s">
        <v>24</v>
      </c>
      <c r="O4" s="24"/>
      <c r="P4" s="25"/>
    </row>
    <row r="5" spans="1:17" ht="20.149999999999999" customHeight="1">
      <c r="A5" s="53"/>
      <c r="B5" s="52"/>
      <c r="C5" s="18"/>
      <c r="D5" s="19"/>
      <c r="E5" s="20"/>
      <c r="F5" s="31"/>
      <c r="G5" s="23"/>
      <c r="H5" s="21"/>
      <c r="I5" s="21"/>
      <c r="J5" s="33" t="s">
        <v>2</v>
      </c>
      <c r="K5" s="34" t="str">
        <f>IF(F5="","",チーム情報!$E$2)</f>
        <v/>
      </c>
      <c r="L5" s="22"/>
      <c r="M5" s="22"/>
      <c r="N5" s="32" t="s">
        <v>24</v>
      </c>
      <c r="O5" s="24"/>
      <c r="P5" s="25"/>
    </row>
    <row r="6" spans="1:17" ht="20.149999999999999" customHeight="1">
      <c r="A6" s="53"/>
      <c r="B6" s="52"/>
      <c r="C6" s="18" t="str">
        <f>IF(ISERROR(VLOOKUP(B6,種目!$A$17:$D$42,2,FALSE))=TRUE,"",VLOOKUP(B6,種目!$A$17:$D$42,2,FALSE))</f>
        <v/>
      </c>
      <c r="D6" s="19" t="str">
        <f>IF(ISERROR(VLOOKUP(B6,種目!$A$17:$D$42,3,FALSE))=TRUE,"",VLOOKUP(B6,種目!$A$17:$D$42,3,FALSE))</f>
        <v/>
      </c>
      <c r="E6" s="20" t="str">
        <f>IF(ISERROR(VLOOKUP(B6,種目!$A$17:$D$42,4,FALSE))=TRUE,"",VLOOKUP(B6,種目!$A$17:$D$42,4,FALSE))</f>
        <v/>
      </c>
      <c r="F6" s="31"/>
      <c r="G6" s="23"/>
      <c r="H6" s="21"/>
      <c r="I6" s="21"/>
      <c r="J6" s="33" t="s">
        <v>2</v>
      </c>
      <c r="K6" s="34" t="str">
        <f>IF(F6="","",チーム情報!$E$2)</f>
        <v/>
      </c>
      <c r="L6" s="22"/>
      <c r="M6" s="22"/>
      <c r="N6" s="32" t="s">
        <v>24</v>
      </c>
      <c r="O6" s="24"/>
      <c r="P6" s="25"/>
    </row>
    <row r="7" spans="1:17" ht="20.149999999999999" customHeight="1">
      <c r="A7" s="53"/>
      <c r="B7" s="52"/>
      <c r="C7" s="18" t="str">
        <f>IF(ISERROR(VLOOKUP(B7,種目!$A$17:$D$42,2,FALSE))=TRUE,"",VLOOKUP(B7,種目!$A$17:$D$42,2,FALSE))</f>
        <v/>
      </c>
      <c r="D7" s="19" t="str">
        <f>IF(ISERROR(VLOOKUP(B7,種目!$A$17:$D$42,3,FALSE))=TRUE,"",VLOOKUP(B7,種目!$A$17:$D$42,3,FALSE))</f>
        <v/>
      </c>
      <c r="E7" s="20" t="str">
        <f>IF(ISERROR(VLOOKUP(B7,種目!$A$17:$D$42,4,FALSE))=TRUE,"",VLOOKUP(B7,種目!$A$17:$D$42,4,FALSE))</f>
        <v/>
      </c>
      <c r="F7" s="31"/>
      <c r="G7" s="23"/>
      <c r="H7" s="21"/>
      <c r="I7" s="21"/>
      <c r="J7" s="33" t="s">
        <v>2</v>
      </c>
      <c r="K7" s="34" t="str">
        <f>IF(F7="","",チーム情報!$E$2)</f>
        <v/>
      </c>
      <c r="L7" s="22"/>
      <c r="M7" s="22"/>
      <c r="N7" s="32" t="s">
        <v>24</v>
      </c>
      <c r="O7" s="24"/>
      <c r="P7" s="25"/>
    </row>
    <row r="8" spans="1:17" ht="20.149999999999999" customHeight="1">
      <c r="A8" s="53"/>
      <c r="B8" s="52"/>
      <c r="C8" s="18" t="str">
        <f>IF(ISERROR(VLOOKUP(B8,種目!$A$17:$D$42,2,FALSE))=TRUE,"",VLOOKUP(B8,種目!$A$17:$D$42,2,FALSE))</f>
        <v/>
      </c>
      <c r="D8" s="19" t="str">
        <f>IF(ISERROR(VLOOKUP(B8,種目!$A$17:$D$42,3,FALSE))=TRUE,"",VLOOKUP(B8,種目!$A$17:$D$42,3,FALSE))</f>
        <v/>
      </c>
      <c r="E8" s="20" t="str">
        <f>IF(ISERROR(VLOOKUP(B8,種目!$A$17:$D$42,4,FALSE))=TRUE,"",VLOOKUP(B8,種目!$A$17:$D$42,4,FALSE))</f>
        <v/>
      </c>
      <c r="F8" s="31"/>
      <c r="G8" s="23"/>
      <c r="H8" s="21"/>
      <c r="I8" s="21"/>
      <c r="J8" s="33" t="s">
        <v>2</v>
      </c>
      <c r="K8" s="34" t="str">
        <f>IF(F8="","",チーム情報!$E$2)</f>
        <v/>
      </c>
      <c r="L8" s="22"/>
      <c r="M8" s="22"/>
      <c r="N8" s="32" t="s">
        <v>24</v>
      </c>
      <c r="O8" s="24"/>
      <c r="P8" s="25"/>
    </row>
    <row r="9" spans="1:17" ht="20.149999999999999" customHeight="1">
      <c r="A9" s="53"/>
      <c r="B9" s="52"/>
      <c r="C9" s="18" t="str">
        <f>IF(ISERROR(VLOOKUP(B9,種目!$A$17:$D$42,2,FALSE))=TRUE,"",VLOOKUP(B9,種目!$A$17:$D$42,2,FALSE))</f>
        <v/>
      </c>
      <c r="D9" s="19" t="str">
        <f>IF(ISERROR(VLOOKUP(B9,種目!$A$17:$D$42,3,FALSE))=TRUE,"",VLOOKUP(B9,種目!$A$17:$D$42,3,FALSE))</f>
        <v/>
      </c>
      <c r="E9" s="20" t="str">
        <f>IF(ISERROR(VLOOKUP(B9,種目!$A$17:$D$42,4,FALSE))=TRUE,"",VLOOKUP(B9,種目!$A$17:$D$42,4,FALSE))</f>
        <v/>
      </c>
      <c r="F9" s="31"/>
      <c r="G9" s="23"/>
      <c r="H9" s="21"/>
      <c r="I9" s="21"/>
      <c r="J9" s="33" t="s">
        <v>2</v>
      </c>
      <c r="K9" s="34" t="str">
        <f>IF(F9="","",チーム情報!$E$2)</f>
        <v/>
      </c>
      <c r="L9" s="22"/>
      <c r="M9" s="22"/>
      <c r="N9" s="32" t="s">
        <v>24</v>
      </c>
      <c r="O9" s="24"/>
      <c r="P9" s="25"/>
    </row>
    <row r="10" spans="1:17" ht="20.149999999999999" customHeight="1">
      <c r="A10" s="53"/>
      <c r="B10" s="52"/>
      <c r="C10" s="18" t="str">
        <f>IF(ISERROR(VLOOKUP(B10,種目!$A$17:$D$42,2,FALSE))=TRUE,"",VLOOKUP(B10,種目!$A$17:$D$42,2,FALSE))</f>
        <v/>
      </c>
      <c r="D10" s="19" t="str">
        <f>IF(ISERROR(VLOOKUP(B10,種目!$A$17:$D$42,3,FALSE))=TRUE,"",VLOOKUP(B10,種目!$A$17:$D$42,3,FALSE))</f>
        <v/>
      </c>
      <c r="E10" s="20" t="str">
        <f>IF(ISERROR(VLOOKUP(B10,種目!$A$17:$D$42,4,FALSE))=TRUE,"",VLOOKUP(B10,種目!$A$17:$D$42,4,FALSE))</f>
        <v/>
      </c>
      <c r="F10" s="31"/>
      <c r="G10" s="23"/>
      <c r="H10" s="21"/>
      <c r="I10" s="21"/>
      <c r="J10" s="33" t="s">
        <v>2</v>
      </c>
      <c r="K10" s="34" t="str">
        <f>IF(F10="","",チーム情報!$E$2)</f>
        <v/>
      </c>
      <c r="L10" s="22"/>
      <c r="M10" s="22"/>
      <c r="N10" s="32" t="s">
        <v>24</v>
      </c>
      <c r="O10" s="24"/>
      <c r="P10" s="25"/>
    </row>
    <row r="11" spans="1:17" ht="20.149999999999999" customHeight="1">
      <c r="A11" s="53"/>
      <c r="B11" s="52"/>
      <c r="C11" s="18" t="str">
        <f>IF(ISERROR(VLOOKUP(B11,種目!$A$17:$D$42,2,FALSE))=TRUE,"",VLOOKUP(B11,種目!$A$17:$D$42,2,FALSE))</f>
        <v/>
      </c>
      <c r="D11" s="19" t="str">
        <f>IF(ISERROR(VLOOKUP(B11,種目!$A$17:$D$42,3,FALSE))=TRUE,"",VLOOKUP(B11,種目!$A$17:$D$42,3,FALSE))</f>
        <v/>
      </c>
      <c r="E11" s="20" t="str">
        <f>IF(ISERROR(VLOOKUP(B11,種目!$A$17:$D$42,4,FALSE))=TRUE,"",VLOOKUP(B11,種目!$A$17:$D$42,4,FALSE))</f>
        <v/>
      </c>
      <c r="F11" s="31"/>
      <c r="G11" s="23"/>
      <c r="H11" s="21"/>
      <c r="I11" s="21"/>
      <c r="J11" s="33" t="s">
        <v>2</v>
      </c>
      <c r="K11" s="34" t="str">
        <f>IF(F11="","",チーム情報!$E$2)</f>
        <v/>
      </c>
      <c r="L11" s="22"/>
      <c r="M11" s="22"/>
      <c r="N11" s="32" t="s">
        <v>24</v>
      </c>
      <c r="O11" s="24"/>
      <c r="P11" s="25"/>
    </row>
    <row r="12" spans="1:17" ht="20.149999999999999" customHeight="1">
      <c r="A12" s="53"/>
      <c r="B12" s="52"/>
      <c r="C12" s="18" t="str">
        <f>IF(ISERROR(VLOOKUP(B12,種目!$A$17:$D$42,2,FALSE))=TRUE,"",VLOOKUP(B12,種目!$A$17:$D$42,2,FALSE))</f>
        <v/>
      </c>
      <c r="D12" s="19" t="str">
        <f>IF(ISERROR(VLOOKUP(B12,種目!$A$17:$D$42,3,FALSE))=TRUE,"",VLOOKUP(B12,種目!$A$17:$D$42,3,FALSE))</f>
        <v/>
      </c>
      <c r="E12" s="20" t="str">
        <f>IF(ISERROR(VLOOKUP(B12,種目!$A$17:$D$42,4,FALSE))=TRUE,"",VLOOKUP(B12,種目!$A$17:$D$42,4,FALSE))</f>
        <v/>
      </c>
      <c r="F12" s="31"/>
      <c r="G12" s="23"/>
      <c r="H12" s="21"/>
      <c r="I12" s="21"/>
      <c r="J12" s="33" t="s">
        <v>2</v>
      </c>
      <c r="K12" s="34" t="str">
        <f>IF(F12="","",チーム情報!$E$2)</f>
        <v/>
      </c>
      <c r="L12" s="22"/>
      <c r="M12" s="22"/>
      <c r="N12" s="32" t="s">
        <v>24</v>
      </c>
      <c r="O12" s="24"/>
      <c r="P12" s="25"/>
    </row>
    <row r="13" spans="1:17" ht="20.149999999999999" customHeight="1">
      <c r="A13" s="53"/>
      <c r="B13" s="52"/>
      <c r="C13" s="18" t="str">
        <f>IF(ISERROR(VLOOKUP(B13,種目!$A$17:$D$42,2,FALSE))=TRUE,"",VLOOKUP(B13,種目!$A$17:$D$42,2,FALSE))</f>
        <v/>
      </c>
      <c r="D13" s="19" t="str">
        <f>IF(ISERROR(VLOOKUP(B13,種目!$A$17:$D$42,3,FALSE))=TRUE,"",VLOOKUP(B13,種目!$A$17:$D$42,3,FALSE))</f>
        <v/>
      </c>
      <c r="E13" s="20" t="str">
        <f>IF(ISERROR(VLOOKUP(B13,種目!$A$17:$D$42,4,FALSE))=TRUE,"",VLOOKUP(B13,種目!$A$17:$D$42,4,FALSE))</f>
        <v/>
      </c>
      <c r="F13" s="31"/>
      <c r="G13" s="23"/>
      <c r="H13" s="21"/>
      <c r="I13" s="21"/>
      <c r="J13" s="33" t="s">
        <v>2</v>
      </c>
      <c r="K13" s="34" t="str">
        <f>IF(F13="","",チーム情報!$E$2)</f>
        <v/>
      </c>
      <c r="L13" s="22"/>
      <c r="M13" s="22"/>
      <c r="N13" s="32" t="s">
        <v>24</v>
      </c>
      <c r="O13" s="24"/>
      <c r="P13" s="25"/>
    </row>
    <row r="14" spans="1:17" ht="20.149999999999999" customHeight="1">
      <c r="A14" s="53"/>
      <c r="B14" s="52"/>
      <c r="C14" s="18" t="str">
        <f>IF(ISERROR(VLOOKUP(B14,種目!$A$17:$D$42,2,FALSE))=TRUE,"",VLOOKUP(B14,種目!$A$17:$D$42,2,FALSE))</f>
        <v/>
      </c>
      <c r="D14" s="19" t="str">
        <f>IF(ISERROR(VLOOKUP(B14,種目!$A$17:$D$42,3,FALSE))=TRUE,"",VLOOKUP(B14,種目!$A$17:$D$42,3,FALSE))</f>
        <v/>
      </c>
      <c r="E14" s="20" t="str">
        <f>IF(ISERROR(VLOOKUP(B14,種目!$A$17:$D$42,4,FALSE))=TRUE,"",VLOOKUP(B14,種目!$A$17:$D$42,4,FALSE))</f>
        <v/>
      </c>
      <c r="F14" s="31"/>
      <c r="G14" s="23"/>
      <c r="H14" s="21"/>
      <c r="I14" s="21"/>
      <c r="J14" s="33" t="s">
        <v>2</v>
      </c>
      <c r="K14" s="34" t="str">
        <f>IF(F14="","",チーム情報!$E$2)</f>
        <v/>
      </c>
      <c r="L14" s="22"/>
      <c r="M14" s="22"/>
      <c r="N14" s="32" t="s">
        <v>24</v>
      </c>
      <c r="O14" s="24"/>
      <c r="P14" s="25"/>
    </row>
    <row r="15" spans="1:17" ht="20.149999999999999" customHeight="1">
      <c r="A15" s="53"/>
      <c r="B15" s="52"/>
      <c r="C15" s="18" t="str">
        <f>IF(ISERROR(VLOOKUP(B15,種目!$A$17:$D$42,2,FALSE))=TRUE,"",VLOOKUP(B15,種目!$A$17:$D$42,2,FALSE))</f>
        <v/>
      </c>
      <c r="D15" s="19" t="str">
        <f>IF(ISERROR(VLOOKUP(B15,種目!$A$17:$D$42,3,FALSE))=TRUE,"",VLOOKUP(B15,種目!$A$17:$D$42,3,FALSE))</f>
        <v/>
      </c>
      <c r="E15" s="20" t="str">
        <f>IF(ISERROR(VLOOKUP(B15,種目!$A$17:$D$42,4,FALSE))=TRUE,"",VLOOKUP(B15,種目!$A$17:$D$42,4,FALSE))</f>
        <v/>
      </c>
      <c r="F15" s="31"/>
      <c r="G15" s="23"/>
      <c r="H15" s="21"/>
      <c r="I15" s="21"/>
      <c r="J15" s="33" t="s">
        <v>2</v>
      </c>
      <c r="K15" s="34" t="str">
        <f>IF(F15="","",チーム情報!$E$2)</f>
        <v/>
      </c>
      <c r="L15" s="22"/>
      <c r="M15" s="22"/>
      <c r="N15" s="32" t="s">
        <v>24</v>
      </c>
      <c r="O15" s="24"/>
      <c r="P15" s="25"/>
    </row>
    <row r="16" spans="1:17" ht="20.149999999999999" customHeight="1">
      <c r="A16" s="53"/>
      <c r="B16" s="52"/>
      <c r="C16" s="18" t="str">
        <f>IF(ISERROR(VLOOKUP(B16,種目!$A$17:$D$42,2,FALSE))=TRUE,"",VLOOKUP(B16,種目!$A$17:$D$42,2,FALSE))</f>
        <v/>
      </c>
      <c r="D16" s="19" t="str">
        <f>IF(ISERROR(VLOOKUP(B16,種目!$A$17:$D$42,3,FALSE))=TRUE,"",VLOOKUP(B16,種目!$A$17:$D$42,3,FALSE))</f>
        <v/>
      </c>
      <c r="E16" s="20" t="str">
        <f>IF(ISERROR(VLOOKUP(B16,種目!$A$17:$D$42,4,FALSE))=TRUE,"",VLOOKUP(B16,種目!$A$17:$D$42,4,FALSE))</f>
        <v/>
      </c>
      <c r="F16" s="31"/>
      <c r="G16" s="23"/>
      <c r="H16" s="21"/>
      <c r="I16" s="21"/>
      <c r="J16" s="33" t="s">
        <v>2</v>
      </c>
      <c r="K16" s="34" t="str">
        <f>IF(F16="","",チーム情報!$E$2)</f>
        <v/>
      </c>
      <c r="L16" s="22"/>
      <c r="M16" s="22"/>
      <c r="N16" s="32" t="s">
        <v>24</v>
      </c>
      <c r="O16" s="24"/>
      <c r="P16" s="25"/>
    </row>
    <row r="17" spans="1:16" ht="20.149999999999999" customHeight="1">
      <c r="A17" s="53"/>
      <c r="B17" s="52"/>
      <c r="C17" s="18" t="str">
        <f>IF(ISERROR(VLOOKUP(B17,種目!$A$17:$D$42,2,FALSE))=TRUE,"",VLOOKUP(B17,種目!$A$17:$D$42,2,FALSE))</f>
        <v/>
      </c>
      <c r="D17" s="19" t="str">
        <f>IF(ISERROR(VLOOKUP(B17,種目!$A$17:$D$42,3,FALSE))=TRUE,"",VLOOKUP(B17,種目!$A$17:$D$42,3,FALSE))</f>
        <v/>
      </c>
      <c r="E17" s="20" t="str">
        <f>IF(ISERROR(VLOOKUP(B17,種目!$A$17:$D$42,4,FALSE))=TRUE,"",VLOOKUP(B17,種目!$A$17:$D$42,4,FALSE))</f>
        <v/>
      </c>
      <c r="F17" s="31"/>
      <c r="G17" s="23"/>
      <c r="H17" s="21"/>
      <c r="I17" s="21"/>
      <c r="J17" s="33" t="s">
        <v>2</v>
      </c>
      <c r="K17" s="34" t="str">
        <f>IF(F17="","",チーム情報!$E$2)</f>
        <v/>
      </c>
      <c r="L17" s="22"/>
      <c r="M17" s="22"/>
      <c r="N17" s="32" t="s">
        <v>24</v>
      </c>
      <c r="O17" s="24"/>
      <c r="P17" s="25"/>
    </row>
    <row r="18" spans="1:16" ht="20.149999999999999" customHeight="1">
      <c r="A18" s="53"/>
      <c r="B18" s="52"/>
      <c r="C18" s="18" t="str">
        <f>IF(ISERROR(VLOOKUP(B18,種目!$A$17:$D$42,2,FALSE))=TRUE,"",VLOOKUP(B18,種目!$A$17:$D$42,2,FALSE))</f>
        <v/>
      </c>
      <c r="D18" s="19" t="str">
        <f>IF(ISERROR(VLOOKUP(B18,種目!$A$17:$D$42,3,FALSE))=TRUE,"",VLOOKUP(B18,種目!$A$17:$D$42,3,FALSE))</f>
        <v/>
      </c>
      <c r="E18" s="20" t="str">
        <f>IF(ISERROR(VLOOKUP(B18,種目!$A$17:$D$42,4,FALSE))=TRUE,"",VLOOKUP(B18,種目!$A$17:$D$42,4,FALSE))</f>
        <v/>
      </c>
      <c r="F18" s="31"/>
      <c r="G18" s="23"/>
      <c r="H18" s="21"/>
      <c r="I18" s="21"/>
      <c r="J18" s="33" t="s">
        <v>2</v>
      </c>
      <c r="K18" s="34" t="str">
        <f>IF(F18="","",チーム情報!$E$2)</f>
        <v/>
      </c>
      <c r="L18" s="22"/>
      <c r="M18" s="22"/>
      <c r="N18" s="32" t="s">
        <v>24</v>
      </c>
      <c r="O18" s="24"/>
      <c r="P18" s="25"/>
    </row>
    <row r="19" spans="1:16" ht="20.149999999999999" customHeight="1">
      <c r="A19" s="53"/>
      <c r="B19" s="52"/>
      <c r="C19" s="18" t="str">
        <f>IF(ISERROR(VLOOKUP(B19,種目!$A$17:$D$42,2,FALSE))=TRUE,"",VLOOKUP(B19,種目!$A$17:$D$42,2,FALSE))</f>
        <v/>
      </c>
      <c r="D19" s="19" t="str">
        <f>IF(ISERROR(VLOOKUP(B19,種目!$A$17:$D$42,3,FALSE))=TRUE,"",VLOOKUP(B19,種目!$A$17:$D$42,3,FALSE))</f>
        <v/>
      </c>
      <c r="E19" s="20" t="str">
        <f>IF(ISERROR(VLOOKUP(B19,種目!$A$17:$D$42,4,FALSE))=TRUE,"",VLOOKUP(B19,種目!$A$17:$D$42,4,FALSE))</f>
        <v/>
      </c>
      <c r="F19" s="31"/>
      <c r="G19" s="23"/>
      <c r="H19" s="21"/>
      <c r="I19" s="21"/>
      <c r="J19" s="33" t="s">
        <v>2</v>
      </c>
      <c r="K19" s="34" t="str">
        <f>IF(F19="","",チーム情報!$E$2)</f>
        <v/>
      </c>
      <c r="L19" s="22"/>
      <c r="M19" s="22"/>
      <c r="N19" s="32" t="s">
        <v>24</v>
      </c>
      <c r="O19" s="24"/>
      <c r="P19" s="25"/>
    </row>
    <row r="20" spans="1:16" ht="20.149999999999999" customHeight="1">
      <c r="A20" s="53"/>
      <c r="B20" s="52"/>
      <c r="C20" s="18" t="str">
        <f>IF(ISERROR(VLOOKUP(B20,種目!$A$17:$D$42,2,FALSE))=TRUE,"",VLOOKUP(B20,種目!$A$17:$D$42,2,FALSE))</f>
        <v/>
      </c>
      <c r="D20" s="19" t="str">
        <f>IF(ISERROR(VLOOKUP(B20,種目!$A$17:$D$42,3,FALSE))=TRUE,"",VLOOKUP(B20,種目!$A$17:$D$42,3,FALSE))</f>
        <v/>
      </c>
      <c r="E20" s="20" t="str">
        <f>IF(ISERROR(VLOOKUP(B20,種目!$A$17:$D$42,4,FALSE))=TRUE,"",VLOOKUP(B20,種目!$A$17:$D$42,4,FALSE))</f>
        <v/>
      </c>
      <c r="F20" s="31"/>
      <c r="G20" s="23"/>
      <c r="H20" s="21"/>
      <c r="I20" s="21"/>
      <c r="J20" s="33" t="s">
        <v>2</v>
      </c>
      <c r="K20" s="34" t="str">
        <f>IF(F20="","",チーム情報!$E$2)</f>
        <v/>
      </c>
      <c r="L20" s="22"/>
      <c r="M20" s="22"/>
      <c r="N20" s="32" t="s">
        <v>24</v>
      </c>
      <c r="O20" s="24"/>
      <c r="P20" s="25"/>
    </row>
    <row r="21" spans="1:16" ht="20.149999999999999" customHeight="1">
      <c r="A21" s="53"/>
      <c r="B21" s="52"/>
      <c r="C21" s="18" t="str">
        <f>IF(ISERROR(VLOOKUP(B21,種目!$A$17:$D$42,2,FALSE))=TRUE,"",VLOOKUP(B21,種目!$A$17:$D$42,2,FALSE))</f>
        <v/>
      </c>
      <c r="D21" s="19" t="str">
        <f>IF(ISERROR(VLOOKUP(B21,種目!$A$17:$D$42,3,FALSE))=TRUE,"",VLOOKUP(B21,種目!$A$17:$D$42,3,FALSE))</f>
        <v/>
      </c>
      <c r="E21" s="20" t="str">
        <f>IF(ISERROR(VLOOKUP(B21,種目!$A$17:$D$42,4,FALSE))=TRUE,"",VLOOKUP(B21,種目!$A$17:$D$42,4,FALSE))</f>
        <v/>
      </c>
      <c r="F21" s="31"/>
      <c r="G21" s="23"/>
      <c r="H21" s="21"/>
      <c r="I21" s="21"/>
      <c r="J21" s="33" t="s">
        <v>2</v>
      </c>
      <c r="K21" s="34" t="str">
        <f>IF(F21="","",チーム情報!$E$2)</f>
        <v/>
      </c>
      <c r="L21" s="22"/>
      <c r="M21" s="22"/>
      <c r="N21" s="32" t="s">
        <v>24</v>
      </c>
      <c r="O21" s="24"/>
      <c r="P21" s="25"/>
    </row>
    <row r="22" spans="1:16" ht="20.149999999999999" customHeight="1">
      <c r="A22" s="53"/>
      <c r="B22" s="52"/>
      <c r="C22" s="18" t="str">
        <f>IF(ISERROR(VLOOKUP(B22,種目!$A$17:$D$42,2,FALSE))=TRUE,"",VLOOKUP(B22,種目!$A$17:$D$42,2,FALSE))</f>
        <v/>
      </c>
      <c r="D22" s="19" t="str">
        <f>IF(ISERROR(VLOOKUP(B22,種目!$A$17:$D$42,3,FALSE))=TRUE,"",VLOOKUP(B22,種目!$A$17:$D$42,3,FALSE))</f>
        <v/>
      </c>
      <c r="E22" s="20" t="str">
        <f>IF(ISERROR(VLOOKUP(B22,種目!$A$17:$D$42,4,FALSE))=TRUE,"",VLOOKUP(B22,種目!$A$17:$D$42,4,FALSE))</f>
        <v/>
      </c>
      <c r="F22" s="31"/>
      <c r="G22" s="23"/>
      <c r="H22" s="21"/>
      <c r="I22" s="21"/>
      <c r="J22" s="33" t="s">
        <v>2</v>
      </c>
      <c r="K22" s="34" t="str">
        <f>IF(F22="","",チーム情報!$E$2)</f>
        <v/>
      </c>
      <c r="L22" s="22"/>
      <c r="M22" s="22"/>
      <c r="N22" s="32" t="s">
        <v>24</v>
      </c>
      <c r="O22" s="24"/>
      <c r="P22" s="25"/>
    </row>
    <row r="23" spans="1:16" ht="20.149999999999999" customHeight="1">
      <c r="A23" s="53"/>
      <c r="B23" s="52"/>
      <c r="C23" s="18" t="str">
        <f>IF(ISERROR(VLOOKUP(B23,種目!$A$17:$D$42,2,FALSE))=TRUE,"",VLOOKUP(B23,種目!$A$17:$D$42,2,FALSE))</f>
        <v/>
      </c>
      <c r="D23" s="19" t="str">
        <f>IF(ISERROR(VLOOKUP(B23,種目!$A$17:$D$42,3,FALSE))=TRUE,"",VLOOKUP(B23,種目!$A$17:$D$42,3,FALSE))</f>
        <v/>
      </c>
      <c r="E23" s="20" t="str">
        <f>IF(ISERROR(VLOOKUP(B23,種目!$A$17:$D$42,4,FALSE))=TRUE,"",VLOOKUP(B23,種目!$A$17:$D$42,4,FALSE))</f>
        <v/>
      </c>
      <c r="F23" s="31"/>
      <c r="G23" s="23"/>
      <c r="H23" s="21"/>
      <c r="I23" s="21"/>
      <c r="J23" s="33" t="s">
        <v>2</v>
      </c>
      <c r="K23" s="34" t="str">
        <f>IF(F23="","",チーム情報!$E$2)</f>
        <v/>
      </c>
      <c r="L23" s="22"/>
      <c r="M23" s="22"/>
      <c r="N23" s="32" t="s">
        <v>24</v>
      </c>
      <c r="O23" s="24"/>
      <c r="P23" s="25"/>
    </row>
    <row r="24" spans="1:16" ht="20.149999999999999" customHeight="1">
      <c r="A24" s="53"/>
      <c r="B24" s="52"/>
      <c r="C24" s="18" t="str">
        <f>IF(ISERROR(VLOOKUP(B24,種目!$A$17:$D$42,2,FALSE))=TRUE,"",VLOOKUP(B24,種目!$A$17:$D$42,2,FALSE))</f>
        <v/>
      </c>
      <c r="D24" s="19" t="str">
        <f>IF(ISERROR(VLOOKUP(B24,種目!$A$17:$D$42,3,FALSE))=TRUE,"",VLOOKUP(B24,種目!$A$17:$D$42,3,FALSE))</f>
        <v/>
      </c>
      <c r="E24" s="20" t="str">
        <f>IF(ISERROR(VLOOKUP(B24,種目!$A$17:$D$42,4,FALSE))=TRUE,"",VLOOKUP(B24,種目!$A$17:$D$42,4,FALSE))</f>
        <v/>
      </c>
      <c r="F24" s="31"/>
      <c r="G24" s="23"/>
      <c r="H24" s="21"/>
      <c r="I24" s="21"/>
      <c r="J24" s="33" t="s">
        <v>2</v>
      </c>
      <c r="K24" s="34" t="str">
        <f>IF(F24="","",チーム情報!$E$2)</f>
        <v/>
      </c>
      <c r="L24" s="22"/>
      <c r="M24" s="22"/>
      <c r="N24" s="32" t="s">
        <v>24</v>
      </c>
      <c r="O24" s="24"/>
      <c r="P24" s="25"/>
    </row>
    <row r="25" spans="1:16" ht="20.149999999999999" customHeight="1">
      <c r="A25" s="53"/>
      <c r="B25" s="52"/>
      <c r="C25" s="18" t="str">
        <f>IF(ISERROR(VLOOKUP(B25,種目!$A$17:$D$42,2,FALSE))=TRUE,"",VLOOKUP(B25,種目!$A$17:$D$42,2,FALSE))</f>
        <v/>
      </c>
      <c r="D25" s="19" t="str">
        <f>IF(ISERROR(VLOOKUP(B25,種目!$A$17:$D$42,3,FALSE))=TRUE,"",VLOOKUP(B25,種目!$A$17:$D$42,3,FALSE))</f>
        <v/>
      </c>
      <c r="E25" s="20" t="str">
        <f>IF(ISERROR(VLOOKUP(B25,種目!$A$17:$D$42,4,FALSE))=TRUE,"",VLOOKUP(B25,種目!$A$17:$D$42,4,FALSE))</f>
        <v/>
      </c>
      <c r="F25" s="31"/>
      <c r="G25" s="23"/>
      <c r="H25" s="21"/>
      <c r="I25" s="21"/>
      <c r="J25" s="33" t="s">
        <v>2</v>
      </c>
      <c r="K25" s="34" t="str">
        <f>IF(F25="","",チーム情報!$E$2)</f>
        <v/>
      </c>
      <c r="L25" s="22"/>
      <c r="M25" s="22"/>
      <c r="N25" s="32" t="s">
        <v>24</v>
      </c>
      <c r="O25" s="24"/>
      <c r="P25" s="25"/>
    </row>
    <row r="26" spans="1:16" ht="20.149999999999999" customHeight="1">
      <c r="A26" s="53"/>
      <c r="B26" s="52"/>
      <c r="C26" s="18" t="str">
        <f>IF(ISERROR(VLOOKUP(B26,種目!$A$17:$D$42,2,FALSE))=TRUE,"",VLOOKUP(B26,種目!$A$17:$D$42,2,FALSE))</f>
        <v/>
      </c>
      <c r="D26" s="19" t="str">
        <f>IF(ISERROR(VLOOKUP(B26,種目!$A$17:$D$42,3,FALSE))=TRUE,"",VLOOKUP(B26,種目!$A$17:$D$42,3,FALSE))</f>
        <v/>
      </c>
      <c r="E26" s="20" t="str">
        <f>IF(ISERROR(VLOOKUP(B26,種目!$A$17:$D$42,4,FALSE))=TRUE,"",VLOOKUP(B26,種目!$A$17:$D$42,4,FALSE))</f>
        <v/>
      </c>
      <c r="F26" s="31"/>
      <c r="G26" s="23"/>
      <c r="H26" s="21"/>
      <c r="I26" s="21"/>
      <c r="J26" s="33" t="s">
        <v>2</v>
      </c>
      <c r="K26" s="34" t="str">
        <f>IF(F26="","",チーム情報!$E$2)</f>
        <v/>
      </c>
      <c r="L26" s="22"/>
      <c r="M26" s="22"/>
      <c r="N26" s="32" t="s">
        <v>24</v>
      </c>
      <c r="O26" s="24"/>
      <c r="P26" s="25"/>
    </row>
    <row r="27" spans="1:16" ht="20.149999999999999" customHeight="1">
      <c r="A27" s="53"/>
      <c r="B27" s="52"/>
      <c r="C27" s="18" t="str">
        <f>IF(ISERROR(VLOOKUP(B27,種目!$A$17:$D$42,2,FALSE))=TRUE,"",VLOOKUP(B27,種目!$A$17:$D$42,2,FALSE))</f>
        <v/>
      </c>
      <c r="D27" s="19" t="str">
        <f>IF(ISERROR(VLOOKUP(B27,種目!$A$17:$D$42,3,FALSE))=TRUE,"",VLOOKUP(B27,種目!$A$17:$D$42,3,FALSE))</f>
        <v/>
      </c>
      <c r="E27" s="20" t="str">
        <f>IF(ISERROR(VLOOKUP(B27,種目!$A$17:$D$42,4,FALSE))=TRUE,"",VLOOKUP(B27,種目!$A$17:$D$42,4,FALSE))</f>
        <v/>
      </c>
      <c r="F27" s="31"/>
      <c r="G27" s="23"/>
      <c r="H27" s="21"/>
      <c r="I27" s="21"/>
      <c r="J27" s="33" t="s">
        <v>2</v>
      </c>
      <c r="K27" s="34" t="str">
        <f>IF(F27="","",チーム情報!$E$2)</f>
        <v/>
      </c>
      <c r="L27" s="22"/>
      <c r="M27" s="22"/>
      <c r="N27" s="32" t="s">
        <v>24</v>
      </c>
      <c r="O27" s="24"/>
      <c r="P27" s="25"/>
    </row>
    <row r="28" spans="1:16" ht="20.149999999999999" customHeight="1">
      <c r="A28" s="53"/>
      <c r="B28" s="52"/>
      <c r="C28" s="18" t="str">
        <f>IF(ISERROR(VLOOKUP(B28,種目!$A$17:$D$42,2,FALSE))=TRUE,"",VLOOKUP(B28,種目!$A$17:$D$42,2,FALSE))</f>
        <v/>
      </c>
      <c r="D28" s="19" t="str">
        <f>IF(ISERROR(VLOOKUP(B28,種目!$A$17:$D$42,3,FALSE))=TRUE,"",VLOOKUP(B28,種目!$A$17:$D$42,3,FALSE))</f>
        <v/>
      </c>
      <c r="E28" s="20" t="str">
        <f>IF(ISERROR(VLOOKUP(B28,種目!$A$17:$D$42,4,FALSE))=TRUE,"",VLOOKUP(B28,種目!$A$17:$D$42,4,FALSE))</f>
        <v/>
      </c>
      <c r="F28" s="31"/>
      <c r="G28" s="23"/>
      <c r="H28" s="21"/>
      <c r="I28" s="21"/>
      <c r="J28" s="33" t="s">
        <v>2</v>
      </c>
      <c r="K28" s="34" t="str">
        <f>IF(F28="","",チーム情報!$E$2)</f>
        <v/>
      </c>
      <c r="L28" s="22"/>
      <c r="M28" s="22"/>
      <c r="N28" s="32" t="s">
        <v>24</v>
      </c>
      <c r="O28" s="24"/>
      <c r="P28" s="25"/>
    </row>
    <row r="29" spans="1:16" ht="20.149999999999999" customHeight="1">
      <c r="A29" s="53"/>
      <c r="B29" s="52"/>
      <c r="C29" s="18" t="str">
        <f>IF(ISERROR(VLOOKUP(B29,種目!$A$17:$D$42,2,FALSE))=TRUE,"",VLOOKUP(B29,種目!$A$17:$D$42,2,FALSE))</f>
        <v/>
      </c>
      <c r="D29" s="19" t="str">
        <f>IF(ISERROR(VLOOKUP(B29,種目!$A$17:$D$42,3,FALSE))=TRUE,"",VLOOKUP(B29,種目!$A$17:$D$42,3,FALSE))</f>
        <v/>
      </c>
      <c r="E29" s="20" t="str">
        <f>IF(ISERROR(VLOOKUP(B29,種目!$A$17:$D$42,4,FALSE))=TRUE,"",VLOOKUP(B29,種目!$A$17:$D$42,4,FALSE))</f>
        <v/>
      </c>
      <c r="F29" s="31"/>
      <c r="G29" s="23"/>
      <c r="H29" s="21"/>
      <c r="I29" s="21"/>
      <c r="J29" s="33" t="s">
        <v>2</v>
      </c>
      <c r="K29" s="34" t="str">
        <f>IF(F29="","",チーム情報!$E$2)</f>
        <v/>
      </c>
      <c r="L29" s="22"/>
      <c r="M29" s="22"/>
      <c r="N29" s="32" t="s">
        <v>24</v>
      </c>
      <c r="O29" s="24"/>
      <c r="P29" s="25"/>
    </row>
    <row r="30" spans="1:16" ht="20.149999999999999" customHeight="1">
      <c r="A30" s="53"/>
      <c r="B30" s="52"/>
      <c r="C30" s="18" t="str">
        <f>IF(ISERROR(VLOOKUP(B30,種目!$A$17:$D$42,2,FALSE))=TRUE,"",VLOOKUP(B30,種目!$A$17:$D$42,2,FALSE))</f>
        <v/>
      </c>
      <c r="D30" s="19" t="str">
        <f>IF(ISERROR(VLOOKUP(B30,種目!$A$17:$D$42,3,FALSE))=TRUE,"",VLOOKUP(B30,種目!$A$17:$D$42,3,FALSE))</f>
        <v/>
      </c>
      <c r="E30" s="20" t="str">
        <f>IF(ISERROR(VLOOKUP(B30,種目!$A$17:$D$42,4,FALSE))=TRUE,"",VLOOKUP(B30,種目!$A$17:$D$42,4,FALSE))</f>
        <v/>
      </c>
      <c r="F30" s="31"/>
      <c r="G30" s="23"/>
      <c r="H30" s="21"/>
      <c r="I30" s="21"/>
      <c r="J30" s="33" t="s">
        <v>2</v>
      </c>
      <c r="K30" s="34" t="str">
        <f>IF(F30="","",チーム情報!$E$2)</f>
        <v/>
      </c>
      <c r="L30" s="22"/>
      <c r="M30" s="22"/>
      <c r="N30" s="32" t="s">
        <v>24</v>
      </c>
      <c r="O30" s="24"/>
      <c r="P30" s="25"/>
    </row>
    <row r="31" spans="1:16" ht="20.149999999999999" customHeight="1">
      <c r="A31" s="53"/>
      <c r="B31" s="52"/>
      <c r="C31" s="18" t="str">
        <f>IF(ISERROR(VLOOKUP(B31,種目!$A$17:$D$42,2,FALSE))=TRUE,"",VLOOKUP(B31,種目!$A$17:$D$42,2,FALSE))</f>
        <v/>
      </c>
      <c r="D31" s="19" t="str">
        <f>IF(ISERROR(VLOOKUP(B31,種目!$A$17:$D$42,3,FALSE))=TRUE,"",VLOOKUP(B31,種目!$A$17:$D$42,3,FALSE))</f>
        <v/>
      </c>
      <c r="E31" s="20" t="str">
        <f>IF(ISERROR(VLOOKUP(B31,種目!$A$17:$D$42,4,FALSE))=TRUE,"",VLOOKUP(B31,種目!$A$17:$D$42,4,FALSE))</f>
        <v/>
      </c>
      <c r="F31" s="31"/>
      <c r="G31" s="23"/>
      <c r="H31" s="21"/>
      <c r="I31" s="21"/>
      <c r="J31" s="33" t="s">
        <v>2</v>
      </c>
      <c r="K31" s="34" t="str">
        <f>IF(F31="","",チーム情報!$E$2)</f>
        <v/>
      </c>
      <c r="L31" s="22"/>
      <c r="M31" s="22"/>
      <c r="N31" s="32" t="s">
        <v>24</v>
      </c>
      <c r="O31" s="24"/>
      <c r="P31" s="25"/>
    </row>
    <row r="32" spans="1:16" ht="20.149999999999999" customHeight="1">
      <c r="A32" s="53"/>
      <c r="B32" s="52"/>
      <c r="C32" s="18" t="str">
        <f>IF(ISERROR(VLOOKUP(B32,種目!$A$17:$D$42,2,FALSE))=TRUE,"",VLOOKUP(B32,種目!$A$17:$D$42,2,FALSE))</f>
        <v/>
      </c>
      <c r="D32" s="19" t="str">
        <f>IF(ISERROR(VLOOKUP(B32,種目!$A$17:$D$42,3,FALSE))=TRUE,"",VLOOKUP(B32,種目!$A$17:$D$42,3,FALSE))</f>
        <v/>
      </c>
      <c r="E32" s="20" t="str">
        <f>IF(ISERROR(VLOOKUP(B32,種目!$A$17:$D$42,4,FALSE))=TRUE,"",VLOOKUP(B32,種目!$A$17:$D$42,4,FALSE))</f>
        <v/>
      </c>
      <c r="F32" s="31"/>
      <c r="G32" s="23"/>
      <c r="H32" s="21"/>
      <c r="I32" s="21"/>
      <c r="J32" s="33" t="s">
        <v>2</v>
      </c>
      <c r="K32" s="34" t="str">
        <f>IF(F32="","",チーム情報!$E$2)</f>
        <v/>
      </c>
      <c r="L32" s="22"/>
      <c r="M32" s="22"/>
      <c r="N32" s="32" t="s">
        <v>24</v>
      </c>
      <c r="O32" s="24"/>
      <c r="P32" s="25"/>
    </row>
    <row r="33" spans="1:16" ht="20.149999999999999" customHeight="1">
      <c r="A33" s="53"/>
      <c r="B33" s="52"/>
      <c r="C33" s="18" t="str">
        <f>IF(ISERROR(VLOOKUP(B33,種目!$A$17:$D$42,2,FALSE))=TRUE,"",VLOOKUP(B33,種目!$A$17:$D$42,2,FALSE))</f>
        <v/>
      </c>
      <c r="D33" s="19" t="str">
        <f>IF(ISERROR(VLOOKUP(B33,種目!$A$17:$D$42,3,FALSE))=TRUE,"",VLOOKUP(B33,種目!$A$17:$D$42,3,FALSE))</f>
        <v/>
      </c>
      <c r="E33" s="20" t="str">
        <f>IF(ISERROR(VLOOKUP(B33,種目!$A$17:$D$42,4,FALSE))=TRUE,"",VLOOKUP(B33,種目!$A$17:$D$42,4,FALSE))</f>
        <v/>
      </c>
      <c r="F33" s="31"/>
      <c r="G33" s="23"/>
      <c r="H33" s="21"/>
      <c r="I33" s="21"/>
      <c r="J33" s="33" t="s">
        <v>2</v>
      </c>
      <c r="K33" s="34" t="str">
        <f>IF(F33="","",チーム情報!$E$2)</f>
        <v/>
      </c>
      <c r="L33" s="22"/>
      <c r="M33" s="22"/>
      <c r="N33" s="32" t="s">
        <v>24</v>
      </c>
      <c r="O33" s="24"/>
      <c r="P33" s="25"/>
    </row>
    <row r="34" spans="1:16" ht="20.149999999999999" customHeight="1">
      <c r="A34" s="53"/>
      <c r="B34" s="52"/>
      <c r="C34" s="18" t="str">
        <f>IF(ISERROR(VLOOKUP(B34,種目!$A$17:$D$42,2,FALSE))=TRUE,"",VLOOKUP(B34,種目!$A$17:$D$42,2,FALSE))</f>
        <v/>
      </c>
      <c r="D34" s="19" t="str">
        <f>IF(ISERROR(VLOOKUP(B34,種目!$A$17:$D$42,3,FALSE))=TRUE,"",VLOOKUP(B34,種目!$A$17:$D$42,3,FALSE))</f>
        <v/>
      </c>
      <c r="E34" s="20" t="str">
        <f>IF(ISERROR(VLOOKUP(B34,種目!$A$17:$D$42,4,FALSE))=TRUE,"",VLOOKUP(B34,種目!$A$17:$D$42,4,FALSE))</f>
        <v/>
      </c>
      <c r="F34" s="31"/>
      <c r="G34" s="23"/>
      <c r="H34" s="21"/>
      <c r="I34" s="21"/>
      <c r="J34" s="33" t="s">
        <v>2</v>
      </c>
      <c r="K34" s="34" t="str">
        <f>IF(F34="","",チーム情報!$E$2)</f>
        <v/>
      </c>
      <c r="L34" s="22"/>
      <c r="M34" s="22"/>
      <c r="N34" s="32" t="s">
        <v>24</v>
      </c>
      <c r="O34" s="24"/>
      <c r="P34" s="25"/>
    </row>
    <row r="35" spans="1:16" ht="20.149999999999999" customHeight="1">
      <c r="A35" s="53"/>
      <c r="B35" s="52"/>
      <c r="C35" s="18" t="str">
        <f>IF(ISERROR(VLOOKUP(B35,種目!$A$17:$D$42,2,FALSE))=TRUE,"",VLOOKUP(B35,種目!$A$17:$D$42,2,FALSE))</f>
        <v/>
      </c>
      <c r="D35" s="19" t="str">
        <f>IF(ISERROR(VLOOKUP(B35,種目!$A$17:$D$42,3,FALSE))=TRUE,"",VLOOKUP(B35,種目!$A$17:$D$42,3,FALSE))</f>
        <v/>
      </c>
      <c r="E35" s="20" t="str">
        <f>IF(ISERROR(VLOOKUP(B35,種目!$A$17:$D$42,4,FALSE))=TRUE,"",VLOOKUP(B35,種目!$A$17:$D$42,4,FALSE))</f>
        <v/>
      </c>
      <c r="F35" s="23"/>
      <c r="G35" s="23"/>
      <c r="H35" s="21"/>
      <c r="I35" s="21"/>
      <c r="J35" s="33" t="s">
        <v>2</v>
      </c>
      <c r="K35" s="34" t="str">
        <f>IF(F35="","",チーム情報!$E$2)</f>
        <v/>
      </c>
      <c r="L35" s="22"/>
      <c r="M35" s="22"/>
      <c r="N35" s="32" t="s">
        <v>24</v>
      </c>
      <c r="O35" s="24"/>
      <c r="P35" s="25"/>
    </row>
    <row r="36" spans="1:16" ht="20.149999999999999" customHeight="1">
      <c r="A36" s="53"/>
      <c r="B36" s="52"/>
      <c r="C36" s="18" t="str">
        <f>IF(ISERROR(VLOOKUP(B36,種目!$A$17:$D$42,2,FALSE))=TRUE,"",VLOOKUP(B36,種目!$A$17:$D$42,2,FALSE))</f>
        <v/>
      </c>
      <c r="D36" s="19" t="str">
        <f>IF(ISERROR(VLOOKUP(B36,種目!$A$17:$D$42,3,FALSE))=TRUE,"",VLOOKUP(B36,種目!$A$17:$D$42,3,FALSE))</f>
        <v/>
      </c>
      <c r="E36" s="20" t="str">
        <f>IF(ISERROR(VLOOKUP(B36,種目!$A$17:$D$42,4,FALSE))=TRUE,"",VLOOKUP(B36,種目!$A$17:$D$42,4,FALSE))</f>
        <v/>
      </c>
      <c r="F36" s="23"/>
      <c r="G36" s="23"/>
      <c r="H36" s="21"/>
      <c r="I36" s="21"/>
      <c r="J36" s="33" t="s">
        <v>2</v>
      </c>
      <c r="K36" s="34" t="str">
        <f>IF(F36="","",チーム情報!$E$2)</f>
        <v/>
      </c>
      <c r="L36" s="22"/>
      <c r="M36" s="22"/>
      <c r="N36" s="32" t="s">
        <v>24</v>
      </c>
      <c r="O36" s="24"/>
      <c r="P36" s="25"/>
    </row>
    <row r="37" spans="1:16" ht="20.149999999999999" customHeight="1">
      <c r="A37" s="53"/>
      <c r="B37" s="52"/>
      <c r="C37" s="18" t="str">
        <f>IF(ISERROR(VLOOKUP(B37,種目!$A$17:$D$42,2,FALSE))=TRUE,"",VLOOKUP(B37,種目!$A$17:$D$42,2,FALSE))</f>
        <v/>
      </c>
      <c r="D37" s="19" t="str">
        <f>IF(ISERROR(VLOOKUP(B37,種目!$A$17:$D$42,3,FALSE))=TRUE,"",VLOOKUP(B37,種目!$A$17:$D$42,3,FALSE))</f>
        <v/>
      </c>
      <c r="E37" s="20" t="str">
        <f>IF(ISERROR(VLOOKUP(B37,種目!$A$17:$D$42,4,FALSE))=TRUE,"",VLOOKUP(B37,種目!$A$17:$D$42,4,FALSE))</f>
        <v/>
      </c>
      <c r="F37" s="23"/>
      <c r="G37" s="23"/>
      <c r="H37" s="21"/>
      <c r="I37" s="21"/>
      <c r="J37" s="33" t="s">
        <v>2</v>
      </c>
      <c r="K37" s="34" t="str">
        <f>IF(F37="","",チーム情報!$E$2)</f>
        <v/>
      </c>
      <c r="L37" s="22"/>
      <c r="M37" s="22"/>
      <c r="N37" s="32" t="s">
        <v>24</v>
      </c>
      <c r="O37" s="24"/>
      <c r="P37" s="25"/>
    </row>
    <row r="38" spans="1:16" ht="20.149999999999999" customHeight="1">
      <c r="A38" s="53"/>
      <c r="B38" s="52"/>
      <c r="C38" s="18" t="str">
        <f>IF(ISERROR(VLOOKUP(B38,種目!$A$17:$D$42,2,FALSE))=TRUE,"",VLOOKUP(B38,種目!$A$17:$D$42,2,FALSE))</f>
        <v/>
      </c>
      <c r="D38" s="19" t="str">
        <f>IF(ISERROR(VLOOKUP(B38,種目!$A$17:$D$42,3,FALSE))=TRUE,"",VLOOKUP(B38,種目!$A$17:$D$42,3,FALSE))</f>
        <v/>
      </c>
      <c r="E38" s="20" t="str">
        <f>IF(ISERROR(VLOOKUP(B38,種目!$A$17:$D$42,4,FALSE))=TRUE,"",VLOOKUP(B38,種目!$A$17:$D$42,4,FALSE))</f>
        <v/>
      </c>
      <c r="F38" s="23"/>
      <c r="G38" s="23"/>
      <c r="H38" s="21"/>
      <c r="I38" s="21"/>
      <c r="J38" s="33" t="s">
        <v>2</v>
      </c>
      <c r="K38" s="34" t="str">
        <f>IF(F38="","",チーム情報!$E$2)</f>
        <v/>
      </c>
      <c r="L38" s="22"/>
      <c r="M38" s="22"/>
      <c r="N38" s="32" t="s">
        <v>24</v>
      </c>
      <c r="O38" s="24"/>
      <c r="P38" s="25"/>
    </row>
    <row r="39" spans="1:16" ht="20.149999999999999" customHeight="1">
      <c r="A39" s="53"/>
      <c r="B39" s="52"/>
      <c r="C39" s="18" t="str">
        <f>IF(ISERROR(VLOOKUP(B39,種目!$A$17:$D$42,2,FALSE))=TRUE,"",VLOOKUP(B39,種目!$A$17:$D$42,2,FALSE))</f>
        <v/>
      </c>
      <c r="D39" s="19" t="str">
        <f>IF(ISERROR(VLOOKUP(B39,種目!$A$17:$D$42,3,FALSE))=TRUE,"",VLOOKUP(B39,種目!$A$17:$D$42,3,FALSE))</f>
        <v/>
      </c>
      <c r="E39" s="20" t="str">
        <f>IF(ISERROR(VLOOKUP(B39,種目!$A$17:$D$42,4,FALSE))=TRUE,"",VLOOKUP(B39,種目!$A$17:$D$42,4,FALSE))</f>
        <v/>
      </c>
      <c r="F39" s="23"/>
      <c r="G39" s="23"/>
      <c r="H39" s="21"/>
      <c r="I39" s="21"/>
      <c r="J39" s="33" t="s">
        <v>2</v>
      </c>
      <c r="K39" s="34" t="str">
        <f>IF(F39="","",チーム情報!$E$2)</f>
        <v/>
      </c>
      <c r="L39" s="22"/>
      <c r="M39" s="22"/>
      <c r="N39" s="32" t="s">
        <v>24</v>
      </c>
      <c r="O39" s="24"/>
      <c r="P39" s="25"/>
    </row>
    <row r="40" spans="1:16" ht="20.149999999999999" customHeight="1">
      <c r="A40" s="53"/>
      <c r="B40" s="52"/>
      <c r="C40" s="18" t="str">
        <f>IF(ISERROR(VLOOKUP(B40,種目!$A$17:$D$42,2,FALSE))=TRUE,"",VLOOKUP(B40,種目!$A$17:$D$42,2,FALSE))</f>
        <v/>
      </c>
      <c r="D40" s="19" t="str">
        <f>IF(ISERROR(VLOOKUP(B40,種目!$A$17:$D$42,3,FALSE))=TRUE,"",VLOOKUP(B40,種目!$A$17:$D$42,3,FALSE))</f>
        <v/>
      </c>
      <c r="E40" s="20" t="str">
        <f>IF(ISERROR(VLOOKUP(B40,種目!$A$17:$D$42,4,FALSE))=TRUE,"",VLOOKUP(B40,種目!$A$17:$D$42,4,FALSE))</f>
        <v/>
      </c>
      <c r="F40" s="23"/>
      <c r="G40" s="23"/>
      <c r="H40" s="21"/>
      <c r="I40" s="21"/>
      <c r="J40" s="33" t="s">
        <v>2</v>
      </c>
      <c r="K40" s="34" t="str">
        <f>IF(F40="","",チーム情報!$E$2)</f>
        <v/>
      </c>
      <c r="L40" s="22"/>
      <c r="M40" s="22"/>
      <c r="N40" s="32" t="s">
        <v>24</v>
      </c>
      <c r="O40" s="24"/>
      <c r="P40" s="25"/>
    </row>
    <row r="41" spans="1:16" ht="20.149999999999999" customHeight="1">
      <c r="A41" s="53"/>
      <c r="B41" s="52"/>
      <c r="C41" s="18" t="str">
        <f>IF(ISERROR(VLOOKUP(B41,種目!$A$17:$D$42,2,FALSE))=TRUE,"",VLOOKUP(B41,種目!$A$17:$D$42,2,FALSE))</f>
        <v/>
      </c>
      <c r="D41" s="19" t="str">
        <f>IF(ISERROR(VLOOKUP(B41,種目!$A$17:$D$42,3,FALSE))=TRUE,"",VLOOKUP(B41,種目!$A$17:$D$42,3,FALSE))</f>
        <v/>
      </c>
      <c r="E41" s="20" t="str">
        <f>IF(ISERROR(VLOOKUP(B41,種目!$A$17:$D$42,4,FALSE))=TRUE,"",VLOOKUP(B41,種目!$A$17:$D$42,4,FALSE))</f>
        <v/>
      </c>
      <c r="F41" s="23"/>
      <c r="G41" s="23"/>
      <c r="H41" s="21"/>
      <c r="I41" s="21"/>
      <c r="J41" s="33" t="s">
        <v>2</v>
      </c>
      <c r="K41" s="34" t="str">
        <f>IF(F41="","",チーム情報!$E$2)</f>
        <v/>
      </c>
      <c r="L41" s="22"/>
      <c r="M41" s="22"/>
      <c r="N41" s="32" t="s">
        <v>24</v>
      </c>
      <c r="O41" s="24"/>
      <c r="P41" s="25"/>
    </row>
    <row r="42" spans="1:16" ht="20.149999999999999" customHeight="1">
      <c r="A42" s="53"/>
      <c r="B42" s="52"/>
      <c r="C42" s="18" t="str">
        <f>IF(ISERROR(VLOOKUP(B42,種目!$A$17:$D$42,2,FALSE))=TRUE,"",VLOOKUP(B42,種目!$A$17:$D$42,2,FALSE))</f>
        <v/>
      </c>
      <c r="D42" s="19" t="str">
        <f>IF(ISERROR(VLOOKUP(B42,種目!$A$17:$D$42,3,FALSE))=TRUE,"",VLOOKUP(B42,種目!$A$17:$D$42,3,FALSE))</f>
        <v/>
      </c>
      <c r="E42" s="20" t="str">
        <f>IF(ISERROR(VLOOKUP(B42,種目!$A$17:$D$42,4,FALSE))=TRUE,"",VLOOKUP(B42,種目!$A$17:$D$42,4,FALSE))</f>
        <v/>
      </c>
      <c r="F42" s="23"/>
      <c r="G42" s="23"/>
      <c r="H42" s="21"/>
      <c r="I42" s="21"/>
      <c r="J42" s="33" t="s">
        <v>2</v>
      </c>
      <c r="K42" s="34" t="str">
        <f>IF(F42="","",チーム情報!$E$2)</f>
        <v/>
      </c>
      <c r="L42" s="22"/>
      <c r="M42" s="22"/>
      <c r="N42" s="32" t="s">
        <v>24</v>
      </c>
      <c r="O42" s="24"/>
      <c r="P42" s="25"/>
    </row>
    <row r="43" spans="1:16" ht="20.149999999999999" customHeight="1">
      <c r="A43" s="53"/>
      <c r="B43" s="52"/>
      <c r="C43" s="18" t="str">
        <f>IF(ISERROR(VLOOKUP(B43,種目!$A$17:$D$42,2,FALSE))=TRUE,"",VLOOKUP(B43,種目!$A$17:$D$42,2,FALSE))</f>
        <v/>
      </c>
      <c r="D43" s="19" t="str">
        <f>IF(ISERROR(VLOOKUP(B43,種目!$A$17:$D$42,3,FALSE))=TRUE,"",VLOOKUP(B43,種目!$A$17:$D$42,3,FALSE))</f>
        <v/>
      </c>
      <c r="E43" s="20" t="str">
        <f>IF(ISERROR(VLOOKUP(B43,種目!$A$17:$D$42,4,FALSE))=TRUE,"",VLOOKUP(B43,種目!$A$17:$D$42,4,FALSE))</f>
        <v/>
      </c>
      <c r="F43" s="23"/>
      <c r="G43" s="23"/>
      <c r="H43" s="21"/>
      <c r="I43" s="21"/>
      <c r="J43" s="33" t="s">
        <v>2</v>
      </c>
      <c r="K43" s="34" t="str">
        <f>IF(F43="","",チーム情報!$E$2)</f>
        <v/>
      </c>
      <c r="L43" s="22"/>
      <c r="M43" s="22"/>
      <c r="N43" s="32" t="s">
        <v>24</v>
      </c>
      <c r="O43" s="24"/>
      <c r="P43" s="25"/>
    </row>
    <row r="44" spans="1:16" ht="20.149999999999999" customHeight="1">
      <c r="A44" s="53"/>
      <c r="B44" s="52"/>
      <c r="C44" s="18" t="str">
        <f>IF(ISERROR(VLOOKUP(B44,種目!$A$17:$D$42,2,FALSE))=TRUE,"",VLOOKUP(B44,種目!$A$17:$D$42,2,FALSE))</f>
        <v/>
      </c>
      <c r="D44" s="19" t="str">
        <f>IF(ISERROR(VLOOKUP(B44,種目!$A$17:$D$42,3,FALSE))=TRUE,"",VLOOKUP(B44,種目!$A$17:$D$42,3,FALSE))</f>
        <v/>
      </c>
      <c r="E44" s="20" t="str">
        <f>IF(ISERROR(VLOOKUP(B44,種目!$A$17:$D$42,4,FALSE))=TRUE,"",VLOOKUP(B44,種目!$A$17:$D$42,4,FALSE))</f>
        <v/>
      </c>
      <c r="F44" s="23"/>
      <c r="G44" s="23"/>
      <c r="H44" s="21"/>
      <c r="I44" s="21"/>
      <c r="J44" s="33" t="s">
        <v>2</v>
      </c>
      <c r="K44" s="34" t="str">
        <f>IF(F44="","",チーム情報!$E$2)</f>
        <v/>
      </c>
      <c r="L44" s="22"/>
      <c r="M44" s="22"/>
      <c r="N44" s="32" t="s">
        <v>24</v>
      </c>
      <c r="O44" s="24"/>
      <c r="P44" s="25"/>
    </row>
    <row r="45" spans="1:16" ht="20.149999999999999" customHeight="1">
      <c r="A45" s="53"/>
      <c r="B45" s="52"/>
      <c r="C45" s="18" t="str">
        <f>IF(ISERROR(VLOOKUP(B45,種目!$A$17:$D$42,2,FALSE))=TRUE,"",VLOOKUP(B45,種目!$A$17:$D$42,2,FALSE))</f>
        <v/>
      </c>
      <c r="D45" s="19" t="str">
        <f>IF(ISERROR(VLOOKUP(B45,種目!$A$17:$D$42,3,FALSE))=TRUE,"",VLOOKUP(B45,種目!$A$17:$D$42,3,FALSE))</f>
        <v/>
      </c>
      <c r="E45" s="20" t="str">
        <f>IF(ISERROR(VLOOKUP(B45,種目!$A$17:$D$42,4,FALSE))=TRUE,"",VLOOKUP(B45,種目!$A$17:$D$42,4,FALSE))</f>
        <v/>
      </c>
      <c r="F45" s="23"/>
      <c r="G45" s="23"/>
      <c r="H45" s="21"/>
      <c r="I45" s="21"/>
      <c r="J45" s="33" t="s">
        <v>2</v>
      </c>
      <c r="K45" s="34" t="str">
        <f>IF(F45="","",チーム情報!$E$2)</f>
        <v/>
      </c>
      <c r="L45" s="22"/>
      <c r="M45" s="22"/>
      <c r="N45" s="32" t="s">
        <v>24</v>
      </c>
      <c r="O45" s="24"/>
      <c r="P45" s="25"/>
    </row>
    <row r="46" spans="1:16" ht="20.149999999999999" customHeight="1">
      <c r="A46" s="53"/>
      <c r="B46" s="52"/>
      <c r="C46" s="18" t="str">
        <f>IF(ISERROR(VLOOKUP(B46,種目!$A$17:$D$42,2,FALSE))=TRUE,"",VLOOKUP(B46,種目!$A$17:$D$42,2,FALSE))</f>
        <v/>
      </c>
      <c r="D46" s="19" t="str">
        <f>IF(ISERROR(VLOOKUP(B46,種目!$A$17:$D$42,3,FALSE))=TRUE,"",VLOOKUP(B46,種目!$A$17:$D$42,3,FALSE))</f>
        <v/>
      </c>
      <c r="E46" s="20" t="str">
        <f>IF(ISERROR(VLOOKUP(B46,種目!$A$17:$D$42,4,FALSE))=TRUE,"",VLOOKUP(B46,種目!$A$17:$D$42,4,FALSE))</f>
        <v/>
      </c>
      <c r="F46" s="23"/>
      <c r="G46" s="23"/>
      <c r="H46" s="21"/>
      <c r="I46" s="21"/>
      <c r="J46" s="33" t="s">
        <v>2</v>
      </c>
      <c r="K46" s="34" t="str">
        <f>IF(F46="","",チーム情報!$E$2)</f>
        <v/>
      </c>
      <c r="L46" s="22"/>
      <c r="M46" s="22"/>
      <c r="N46" s="32" t="s">
        <v>24</v>
      </c>
      <c r="O46" s="24"/>
      <c r="P46" s="25"/>
    </row>
    <row r="47" spans="1:16" ht="20.149999999999999" customHeight="1">
      <c r="A47" s="53"/>
      <c r="B47" s="52"/>
      <c r="C47" s="18" t="str">
        <f>IF(ISERROR(VLOOKUP(B47,種目!$A$17:$D$42,2,FALSE))=TRUE,"",VLOOKUP(B47,種目!$A$17:$D$42,2,FALSE))</f>
        <v/>
      </c>
      <c r="D47" s="19" t="str">
        <f>IF(ISERROR(VLOOKUP(B47,種目!$A$17:$D$42,3,FALSE))=TRUE,"",VLOOKUP(B47,種目!$A$17:$D$42,3,FALSE))</f>
        <v/>
      </c>
      <c r="E47" s="20" t="str">
        <f>IF(ISERROR(VLOOKUP(B47,種目!$A$17:$D$42,4,FALSE))=TRUE,"",VLOOKUP(B47,種目!$A$17:$D$42,4,FALSE))</f>
        <v/>
      </c>
      <c r="F47" s="23"/>
      <c r="G47" s="23"/>
      <c r="H47" s="21"/>
      <c r="I47" s="21"/>
      <c r="J47" s="33" t="s">
        <v>2</v>
      </c>
      <c r="K47" s="34" t="str">
        <f>IF(F47="","",チーム情報!$E$2)</f>
        <v/>
      </c>
      <c r="L47" s="22"/>
      <c r="M47" s="22"/>
      <c r="N47" s="32" t="s">
        <v>24</v>
      </c>
      <c r="O47" s="24"/>
      <c r="P47" s="25"/>
    </row>
    <row r="48" spans="1:16" ht="20.149999999999999" customHeight="1">
      <c r="A48" s="53"/>
      <c r="B48" s="52"/>
      <c r="C48" s="18" t="str">
        <f>IF(ISERROR(VLOOKUP(B48,種目!$A$17:$D$42,2,FALSE))=TRUE,"",VLOOKUP(B48,種目!$A$17:$D$42,2,FALSE))</f>
        <v/>
      </c>
      <c r="D48" s="19" t="str">
        <f>IF(ISERROR(VLOOKUP(B48,種目!$A$17:$D$42,3,FALSE))=TRUE,"",VLOOKUP(B48,種目!$A$17:$D$42,3,FALSE))</f>
        <v/>
      </c>
      <c r="E48" s="20" t="str">
        <f>IF(ISERROR(VLOOKUP(B48,種目!$A$17:$D$42,4,FALSE))=TRUE,"",VLOOKUP(B48,種目!$A$17:$D$42,4,FALSE))</f>
        <v/>
      </c>
      <c r="F48" s="23"/>
      <c r="G48" s="23"/>
      <c r="H48" s="21"/>
      <c r="I48" s="21"/>
      <c r="J48" s="33" t="s">
        <v>2</v>
      </c>
      <c r="K48" s="34" t="str">
        <f>IF(F48="","",チーム情報!$E$2)</f>
        <v/>
      </c>
      <c r="L48" s="22"/>
      <c r="M48" s="22"/>
      <c r="N48" s="32" t="s">
        <v>24</v>
      </c>
      <c r="O48" s="24"/>
      <c r="P48" s="25"/>
    </row>
    <row r="49" spans="1:16" ht="20.149999999999999" customHeight="1">
      <c r="A49" s="53"/>
      <c r="B49" s="52"/>
      <c r="C49" s="18" t="str">
        <f>IF(ISERROR(VLOOKUP(B49,種目!$A$17:$D$42,2,FALSE))=TRUE,"",VLOOKUP(B49,種目!$A$17:$D$42,2,FALSE))</f>
        <v/>
      </c>
      <c r="D49" s="19" t="str">
        <f>IF(ISERROR(VLOOKUP(B49,種目!$A$17:$D$42,3,FALSE))=TRUE,"",VLOOKUP(B49,種目!$A$17:$D$42,3,FALSE))</f>
        <v/>
      </c>
      <c r="E49" s="20" t="str">
        <f>IF(ISERROR(VLOOKUP(B49,種目!$A$17:$D$42,4,FALSE))=TRUE,"",VLOOKUP(B49,種目!$A$17:$D$42,4,FALSE))</f>
        <v/>
      </c>
      <c r="F49" s="23"/>
      <c r="G49" s="23"/>
      <c r="H49" s="21"/>
      <c r="I49" s="21"/>
      <c r="J49" s="33" t="s">
        <v>2</v>
      </c>
      <c r="K49" s="34" t="str">
        <f>IF(F49="","",チーム情報!$E$2)</f>
        <v/>
      </c>
      <c r="L49" s="22"/>
      <c r="M49" s="22"/>
      <c r="N49" s="32" t="s">
        <v>24</v>
      </c>
      <c r="O49" s="24"/>
      <c r="P49" s="25"/>
    </row>
    <row r="50" spans="1:16" ht="20.149999999999999" customHeight="1">
      <c r="A50" s="53"/>
      <c r="B50" s="52"/>
      <c r="C50" s="18" t="str">
        <f>IF(ISERROR(VLOOKUP(B50,種目!$A$17:$D$42,2,FALSE))=TRUE,"",VLOOKUP(B50,種目!$A$17:$D$42,2,FALSE))</f>
        <v/>
      </c>
      <c r="D50" s="19" t="str">
        <f>IF(ISERROR(VLOOKUP(B50,種目!$A$17:$D$42,3,FALSE))=TRUE,"",VLOOKUP(B50,種目!$A$17:$D$42,3,FALSE))</f>
        <v/>
      </c>
      <c r="E50" s="20" t="str">
        <f>IF(ISERROR(VLOOKUP(B50,種目!$A$17:$D$42,4,FALSE))=TRUE,"",VLOOKUP(B50,種目!$A$17:$D$42,4,FALSE))</f>
        <v/>
      </c>
      <c r="F50" s="23"/>
      <c r="G50" s="23"/>
      <c r="H50" s="21"/>
      <c r="I50" s="21"/>
      <c r="J50" s="33" t="s">
        <v>2</v>
      </c>
      <c r="K50" s="34" t="str">
        <f>IF(F50="","",チーム情報!$E$2)</f>
        <v/>
      </c>
      <c r="L50" s="22"/>
      <c r="M50" s="22"/>
      <c r="N50" s="32" t="s">
        <v>24</v>
      </c>
      <c r="O50" s="24"/>
      <c r="P50" s="25"/>
    </row>
    <row r="51" spans="1:16" ht="20.149999999999999" customHeight="1">
      <c r="A51" s="53"/>
      <c r="B51" s="52"/>
      <c r="C51" s="18" t="str">
        <f>IF(ISERROR(VLOOKUP(B51,種目!$A$17:$D$42,2,FALSE))=TRUE,"",VLOOKUP(B51,種目!$A$17:$D$42,2,FALSE))</f>
        <v/>
      </c>
      <c r="D51" s="19" t="str">
        <f>IF(ISERROR(VLOOKUP(B51,種目!$A$17:$D$42,3,FALSE))=TRUE,"",VLOOKUP(B51,種目!$A$17:$D$42,3,FALSE))</f>
        <v/>
      </c>
      <c r="E51" s="20" t="str">
        <f>IF(ISERROR(VLOOKUP(B51,種目!$A$17:$D$42,4,FALSE))=TRUE,"",VLOOKUP(B51,種目!$A$17:$D$42,4,FALSE))</f>
        <v/>
      </c>
      <c r="F51" s="23"/>
      <c r="G51" s="23"/>
      <c r="H51" s="21"/>
      <c r="I51" s="21"/>
      <c r="J51" s="33" t="s">
        <v>2</v>
      </c>
      <c r="K51" s="34" t="str">
        <f>IF(F51="","",チーム情報!$E$2)</f>
        <v/>
      </c>
      <c r="L51" s="22"/>
      <c r="M51" s="22"/>
      <c r="N51" s="32" t="s">
        <v>24</v>
      </c>
      <c r="O51" s="24"/>
      <c r="P51" s="25"/>
    </row>
    <row r="52" spans="1:16" ht="20.149999999999999" customHeight="1">
      <c r="A52" s="53"/>
      <c r="B52" s="52"/>
      <c r="C52" s="18" t="str">
        <f>IF(ISERROR(VLOOKUP(B52,種目!$A$17:$D$42,2,FALSE))=TRUE,"",VLOOKUP(B52,種目!$A$17:$D$42,2,FALSE))</f>
        <v/>
      </c>
      <c r="D52" s="19" t="str">
        <f>IF(ISERROR(VLOOKUP(B52,種目!$A$17:$D$42,3,FALSE))=TRUE,"",VLOOKUP(B52,種目!$A$17:$D$42,3,FALSE))</f>
        <v/>
      </c>
      <c r="E52" s="20" t="str">
        <f>IF(ISERROR(VLOOKUP(B52,種目!$A$17:$D$42,4,FALSE))=TRUE,"",VLOOKUP(B52,種目!$A$17:$D$42,4,FALSE))</f>
        <v/>
      </c>
      <c r="F52" s="23"/>
      <c r="G52" s="23"/>
      <c r="H52" s="21"/>
      <c r="I52" s="21"/>
      <c r="J52" s="33" t="s">
        <v>2</v>
      </c>
      <c r="K52" s="34" t="str">
        <f>IF(F52="","",チーム情報!$E$2)</f>
        <v/>
      </c>
      <c r="L52" s="22"/>
      <c r="M52" s="22"/>
      <c r="N52" s="32" t="s">
        <v>24</v>
      </c>
      <c r="O52" s="24"/>
      <c r="P52" s="25"/>
    </row>
    <row r="53" spans="1:16" ht="20.149999999999999" customHeight="1">
      <c r="A53" s="53"/>
      <c r="B53" s="52"/>
      <c r="C53" s="18" t="str">
        <f>IF(ISERROR(VLOOKUP(B53,種目!$A$17:$D$42,2,FALSE))=TRUE,"",VLOOKUP(B53,種目!$A$17:$D$42,2,FALSE))</f>
        <v/>
      </c>
      <c r="D53" s="19" t="str">
        <f>IF(ISERROR(VLOOKUP(B53,種目!$A$17:$D$42,3,FALSE))=TRUE,"",VLOOKUP(B53,種目!$A$17:$D$42,3,FALSE))</f>
        <v/>
      </c>
      <c r="E53" s="20" t="str">
        <f>IF(ISERROR(VLOOKUP(B53,種目!$A$17:$D$42,4,FALSE))=TRUE,"",VLOOKUP(B53,種目!$A$17:$D$42,4,FALSE))</f>
        <v/>
      </c>
      <c r="F53" s="23"/>
      <c r="G53" s="23"/>
      <c r="H53" s="21"/>
      <c r="I53" s="21"/>
      <c r="J53" s="33" t="s">
        <v>2</v>
      </c>
      <c r="K53" s="34" t="str">
        <f>IF(F53="","",チーム情報!$E$2)</f>
        <v/>
      </c>
      <c r="L53" s="22"/>
      <c r="M53" s="22"/>
      <c r="N53" s="32" t="s">
        <v>24</v>
      </c>
      <c r="O53" s="24"/>
      <c r="P53" s="25"/>
    </row>
    <row r="54" spans="1:16" ht="20.149999999999999" customHeight="1">
      <c r="A54" s="53"/>
      <c r="B54" s="52"/>
      <c r="C54" s="18" t="str">
        <f>IF(ISERROR(VLOOKUP(B54,種目!$A$17:$D$42,2,FALSE))=TRUE,"",VLOOKUP(B54,種目!$A$17:$D$42,2,FALSE))</f>
        <v/>
      </c>
      <c r="D54" s="19" t="str">
        <f>IF(ISERROR(VLOOKUP(B54,種目!$A$17:$D$42,3,FALSE))=TRUE,"",VLOOKUP(B54,種目!$A$17:$D$42,3,FALSE))</f>
        <v/>
      </c>
      <c r="E54" s="20" t="str">
        <f>IF(ISERROR(VLOOKUP(B54,種目!$A$17:$D$42,4,FALSE))=TRUE,"",VLOOKUP(B54,種目!$A$17:$D$42,4,FALSE))</f>
        <v/>
      </c>
      <c r="F54" s="23"/>
      <c r="G54" s="23"/>
      <c r="H54" s="21"/>
      <c r="I54" s="21"/>
      <c r="J54" s="33" t="s">
        <v>2</v>
      </c>
      <c r="K54" s="34" t="str">
        <f>IF(F54="","",チーム情報!$E$2)</f>
        <v/>
      </c>
      <c r="L54" s="22"/>
      <c r="M54" s="22"/>
      <c r="N54" s="32" t="s">
        <v>24</v>
      </c>
      <c r="O54" s="24"/>
      <c r="P54" s="25"/>
    </row>
    <row r="55" spans="1:16" ht="20.149999999999999" customHeight="1">
      <c r="A55" s="53"/>
      <c r="B55" s="52"/>
      <c r="C55" s="18" t="str">
        <f>IF(ISERROR(VLOOKUP(B55,種目!$A$17:$D$42,2,FALSE))=TRUE,"",VLOOKUP(B55,種目!$A$17:$D$42,2,FALSE))</f>
        <v/>
      </c>
      <c r="D55" s="19" t="str">
        <f>IF(ISERROR(VLOOKUP(B55,種目!$A$17:$D$42,3,FALSE))=TRUE,"",VLOOKUP(B55,種目!$A$17:$D$42,3,FALSE))</f>
        <v/>
      </c>
      <c r="E55" s="20" t="str">
        <f>IF(ISERROR(VLOOKUP(B55,種目!$A$17:$D$42,4,FALSE))=TRUE,"",VLOOKUP(B55,種目!$A$17:$D$42,4,FALSE))</f>
        <v/>
      </c>
      <c r="F55" s="23"/>
      <c r="G55" s="23"/>
      <c r="H55" s="21"/>
      <c r="I55" s="21"/>
      <c r="J55" s="33" t="s">
        <v>2</v>
      </c>
      <c r="K55" s="34" t="str">
        <f>IF(F55="","",チーム情報!$E$2)</f>
        <v/>
      </c>
      <c r="L55" s="22"/>
      <c r="M55" s="22"/>
      <c r="N55" s="32" t="s">
        <v>24</v>
      </c>
      <c r="O55" s="24"/>
      <c r="P55" s="25"/>
    </row>
    <row r="56" spans="1:16" ht="20.149999999999999" customHeight="1">
      <c r="A56" s="53"/>
      <c r="B56" s="52"/>
      <c r="C56" s="18" t="str">
        <f>IF(ISERROR(VLOOKUP(B56,種目!$A$17:$D$42,2,FALSE))=TRUE,"",VLOOKUP(B56,種目!$A$17:$D$42,2,FALSE))</f>
        <v/>
      </c>
      <c r="D56" s="19" t="str">
        <f>IF(ISERROR(VLOOKUP(B56,種目!$A$17:$D$42,3,FALSE))=TRUE,"",VLOOKUP(B56,種目!$A$17:$D$42,3,FALSE))</f>
        <v/>
      </c>
      <c r="E56" s="20" t="str">
        <f>IF(ISERROR(VLOOKUP(B56,種目!$A$17:$D$42,4,FALSE))=TRUE,"",VLOOKUP(B56,種目!$A$17:$D$42,4,FALSE))</f>
        <v/>
      </c>
      <c r="F56" s="23"/>
      <c r="G56" s="23"/>
      <c r="H56" s="21"/>
      <c r="I56" s="21"/>
      <c r="J56" s="33" t="s">
        <v>2</v>
      </c>
      <c r="K56" s="34" t="str">
        <f>IF(F56="","",チーム情報!$E$2)</f>
        <v/>
      </c>
      <c r="L56" s="22"/>
      <c r="M56" s="22"/>
      <c r="N56" s="32" t="s">
        <v>24</v>
      </c>
      <c r="O56" s="24"/>
      <c r="P56" s="25"/>
    </row>
    <row r="57" spans="1:16" ht="20.149999999999999" customHeight="1">
      <c r="A57" s="53"/>
      <c r="B57" s="52"/>
      <c r="C57" s="18" t="str">
        <f>IF(ISERROR(VLOOKUP(B57,種目!$A$17:$D$42,2,FALSE))=TRUE,"",VLOOKUP(B57,種目!$A$17:$D$42,2,FALSE))</f>
        <v/>
      </c>
      <c r="D57" s="19" t="str">
        <f>IF(ISERROR(VLOOKUP(B57,種目!$A$17:$D$42,3,FALSE))=TRUE,"",VLOOKUP(B57,種目!$A$17:$D$42,3,FALSE))</f>
        <v/>
      </c>
      <c r="E57" s="20" t="str">
        <f>IF(ISERROR(VLOOKUP(B57,種目!$A$17:$D$42,4,FALSE))=TRUE,"",VLOOKUP(B57,種目!$A$17:$D$42,4,FALSE))</f>
        <v/>
      </c>
      <c r="F57" s="23"/>
      <c r="G57" s="23"/>
      <c r="H57" s="21"/>
      <c r="I57" s="21"/>
      <c r="J57" s="33" t="s">
        <v>2</v>
      </c>
      <c r="K57" s="34" t="str">
        <f>IF(F57="","",チーム情報!$E$2)</f>
        <v/>
      </c>
      <c r="L57" s="22"/>
      <c r="M57" s="22"/>
      <c r="N57" s="32" t="s">
        <v>24</v>
      </c>
      <c r="O57" s="24"/>
      <c r="P57" s="25"/>
    </row>
    <row r="58" spans="1:16" ht="20.149999999999999" customHeight="1">
      <c r="A58" s="53"/>
      <c r="B58" s="52"/>
      <c r="C58" s="18" t="str">
        <f>IF(ISERROR(VLOOKUP(B58,種目!$A$17:$D$42,2,FALSE))=TRUE,"",VLOOKUP(B58,種目!$A$17:$D$42,2,FALSE))</f>
        <v/>
      </c>
      <c r="D58" s="19" t="str">
        <f>IF(ISERROR(VLOOKUP(B58,種目!$A$17:$D$42,3,FALSE))=TRUE,"",VLOOKUP(B58,種目!$A$17:$D$42,3,FALSE))</f>
        <v/>
      </c>
      <c r="E58" s="20" t="str">
        <f>IF(ISERROR(VLOOKUP(B58,種目!$A$17:$D$42,4,FALSE))=TRUE,"",VLOOKUP(B58,種目!$A$17:$D$42,4,FALSE))</f>
        <v/>
      </c>
      <c r="F58" s="23"/>
      <c r="G58" s="23"/>
      <c r="H58" s="21"/>
      <c r="I58" s="21"/>
      <c r="J58" s="33" t="s">
        <v>2</v>
      </c>
      <c r="K58" s="34" t="str">
        <f>IF(F58="","",チーム情報!$E$2)</f>
        <v/>
      </c>
      <c r="L58" s="22"/>
      <c r="M58" s="22"/>
      <c r="N58" s="32" t="s">
        <v>24</v>
      </c>
      <c r="O58" s="24"/>
      <c r="P58" s="25"/>
    </row>
    <row r="59" spans="1:16" ht="20.149999999999999" customHeight="1">
      <c r="A59" s="53"/>
      <c r="B59" s="52"/>
      <c r="C59" s="18" t="str">
        <f>IF(ISERROR(VLOOKUP(B59,種目!$A$17:$D$42,2,FALSE))=TRUE,"",VLOOKUP(B59,種目!$A$17:$D$42,2,FALSE))</f>
        <v/>
      </c>
      <c r="D59" s="19" t="str">
        <f>IF(ISERROR(VLOOKUP(B59,種目!$A$17:$D$42,3,FALSE))=TRUE,"",VLOOKUP(B59,種目!$A$17:$D$42,3,FALSE))</f>
        <v/>
      </c>
      <c r="E59" s="20" t="str">
        <f>IF(ISERROR(VLOOKUP(B59,種目!$A$17:$D$42,4,FALSE))=TRUE,"",VLOOKUP(B59,種目!$A$17:$D$42,4,FALSE))</f>
        <v/>
      </c>
      <c r="F59" s="23"/>
      <c r="G59" s="23"/>
      <c r="H59" s="21"/>
      <c r="I59" s="21"/>
      <c r="J59" s="33" t="s">
        <v>2</v>
      </c>
      <c r="K59" s="34" t="str">
        <f>IF(F59="","",チーム情報!$E$2)</f>
        <v/>
      </c>
      <c r="L59" s="22"/>
      <c r="M59" s="22"/>
      <c r="N59" s="32" t="s">
        <v>24</v>
      </c>
      <c r="O59" s="24"/>
      <c r="P59" s="25"/>
    </row>
    <row r="60" spans="1:16" ht="20.149999999999999" customHeight="1" thickBot="1">
      <c r="A60" s="54"/>
      <c r="B60" s="52"/>
      <c r="C60" s="18" t="str">
        <f>IF(ISERROR(VLOOKUP(B60,種目!$A$17:$D$42,2,FALSE))=TRUE,"",VLOOKUP(B60,種目!$A$17:$D$42,2,FALSE))</f>
        <v/>
      </c>
      <c r="D60" s="19" t="str">
        <f>IF(ISERROR(VLOOKUP(B60,種目!$A$17:$D$42,3,FALSE))=TRUE,"",VLOOKUP(B60,種目!$A$17:$D$42,3,FALSE))</f>
        <v/>
      </c>
      <c r="E60" s="20" t="str">
        <f>IF(ISERROR(VLOOKUP(B60,種目!$A$17:$D$42,4,FALSE))=TRUE,"",VLOOKUP(B60,種目!$A$17:$D$42,4,FALSE))</f>
        <v/>
      </c>
      <c r="F60" s="23"/>
      <c r="G60" s="23"/>
      <c r="H60" s="21"/>
      <c r="I60" s="21"/>
      <c r="J60" s="33" t="s">
        <v>2</v>
      </c>
      <c r="K60" s="34" t="str">
        <f>IF(F60="","",チーム情報!$E$2)</f>
        <v/>
      </c>
      <c r="L60" s="22"/>
      <c r="M60" s="22"/>
      <c r="N60" s="32" t="s">
        <v>24</v>
      </c>
      <c r="O60" s="24"/>
      <c r="P60" s="25"/>
    </row>
    <row r="61" spans="1:16">
      <c r="M61" s="22"/>
    </row>
  </sheetData>
  <mergeCells count="13">
    <mergeCell ref="A1:A2"/>
    <mergeCell ref="B1:B2"/>
    <mergeCell ref="C1:C2"/>
    <mergeCell ref="F1:F2"/>
    <mergeCell ref="D1:D2"/>
    <mergeCell ref="E1:E2"/>
    <mergeCell ref="K1:K2"/>
    <mergeCell ref="G1:G2"/>
    <mergeCell ref="O1:P1"/>
    <mergeCell ref="N1:N2"/>
    <mergeCell ref="J1:J2"/>
    <mergeCell ref="L1:L2"/>
    <mergeCell ref="M1:M2"/>
  </mergeCells>
  <phoneticPr fontId="2"/>
  <dataValidations xWindow="174" yWindow="239" count="9">
    <dataValidation allowBlank="1" showInputMessage="1" showErrorMessage="1" promptTitle="国籍（国名コード）" prompt="入力してください" sqref="M1:M3" xr:uid="{005DE5A5-900D-4A81-9DC9-EC4260712C5A}"/>
    <dataValidation allowBlank="1" showInputMessage="1" showErrorMessage="1" promptTitle="所属" prompt="所属欄はチーム情報シートを入力すると自動で入力されます" sqref="K4:K60" xr:uid="{00000000-0002-0000-0100-000001000000}"/>
    <dataValidation allowBlank="1" showInputMessage="1" showErrorMessage="1" promptTitle="氏名入力" prompt="姓と名の間はスペースを1文字入れてください。_x000a_上の人と同じでも「〃」は使用しないで下さい" sqref="F4:H60" xr:uid="{00000000-0002-0000-0100-000002000000}"/>
    <dataValidation allowBlank="1" showInputMessage="1" showErrorMessage="1" promptTitle="種目選択" prompt="種目をポップアップから選択してください" sqref="E4:E60" xr:uid="{00000000-0002-0000-0100-000003000000}"/>
    <dataValidation allowBlank="1" showInputMessage="1" showErrorMessage="1" errorTitle="大会名選択" error="ポップアップから選択してください" promptTitle="大会名選択" prompt="ポップアップから選択してください" sqref="C4:C60" xr:uid="{00000000-0002-0000-0100-000004000000}"/>
    <dataValidation type="list" showInputMessage="1" showErrorMessage="1" promptTitle="登録都道府県" prompt="選択して下さい" sqref="L4:L60" xr:uid="{00000000-0002-0000-0100-000005000000}">
      <formula1>"北海道,青森,岩手,宮城,秋田,山形,福島,茨城,栃木,群馬,埼玉,千葉,東京,神奈川,山梨,新潟,富山,石川,福井,長野,静岡,愛知,岐阜,三重,滋賀,京都,大阪,兵庫,奈良,和歌山,鳥取,島根,岡山,広島,山口,徳島,香川,愛媛,高知,福岡,佐賀,長崎,熊本,大分,宮崎,鹿児島,沖縄,"</formula1>
    </dataValidation>
    <dataValidation imeMode="disabled" allowBlank="1" showInputMessage="1" showErrorMessage="1" promptTitle="最高記録の入力" prompt="分、秒はすべて「.」でつないでください。_x000a_例：13分50秒50_x000a_　　→13.50.50" sqref="O4:P60" xr:uid="{00000000-0002-0000-0100-000000000000}"/>
    <dataValidation allowBlank="1" showInputMessage="1" showErrorMessage="1" promptTitle="生年月日" prompt="西暦で入力いただき、年、月、日の間は「/」を挿入してください。" sqref="I4:I60" xr:uid="{A4BD10A3-451D-4D2B-B176-ECD3160AF77D}"/>
    <dataValidation showDropDown="1" showInputMessage="1" showErrorMessage="1" promptTitle="国籍（国名コード）" prompt="国名コードを入力してください" sqref="M4:M61" xr:uid="{1FE357AD-5984-432C-96B7-719458E5B90D}"/>
  </dataValidations>
  <pageMargins left="0.78740157480314965" right="0.78740157480314965" top="0.98425196850393704" bottom="0.98425196850393704" header="0.51181102362204722" footer="0.51181102362204722"/>
  <pageSetup paperSize="9" scale="45" fitToHeight="0" orientation="portrait" horizontalDpi="4294967292" verticalDpi="4294967292" r:id="rId1"/>
  <headerFooter alignWithMargins="0">
    <oddFooter>&amp;R&amp;P/&amp;N</oddFooter>
  </headerFooter>
  <legacyDrawing r:id="rId2"/>
  <extLst>
    <ext xmlns:x14="http://schemas.microsoft.com/office/spreadsheetml/2009/9/main" uri="{CCE6A557-97BC-4b89-ADB6-D9C93CAAB3DF}">
      <x14:dataValidations xmlns:xm="http://schemas.microsoft.com/office/excel/2006/main" xWindow="174" yWindow="239" count="1">
        <x14:dataValidation type="list" allowBlank="1" showInputMessage="1" showErrorMessage="1" xr:uid="{52965668-8A37-4E14-A5C6-86DBB96EDA39}">
          <x14:formula1>
            <xm:f>種目!$A$1:$A$43</xm:f>
          </x14:formula1>
          <xm:sqref>B4:B60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76"/>
  <sheetViews>
    <sheetView topLeftCell="A22" zoomScale="85" zoomScaleNormal="85" workbookViewId="0">
      <selection activeCell="A11" sqref="A11"/>
    </sheetView>
  </sheetViews>
  <sheetFormatPr defaultRowHeight="14"/>
  <cols>
    <col min="1" max="1" width="19.33203125" bestFit="1" customWidth="1"/>
  </cols>
  <sheetData>
    <row r="1" spans="1:4">
      <c r="A1" t="s">
        <v>64</v>
      </c>
      <c r="B1" t="s">
        <v>69</v>
      </c>
      <c r="C1" t="s">
        <v>70</v>
      </c>
      <c r="D1" t="s">
        <v>71</v>
      </c>
    </row>
    <row r="2" spans="1:4">
      <c r="A2" t="s">
        <v>65</v>
      </c>
      <c r="B2" t="s">
        <v>69</v>
      </c>
      <c r="C2" t="s">
        <v>70</v>
      </c>
      <c r="D2" t="s">
        <v>72</v>
      </c>
    </row>
    <row r="3" spans="1:4">
      <c r="A3" t="s">
        <v>66</v>
      </c>
      <c r="B3" t="s">
        <v>69</v>
      </c>
      <c r="C3" t="s">
        <v>70</v>
      </c>
      <c r="D3" t="s">
        <v>73</v>
      </c>
    </row>
    <row r="4" spans="1:4">
      <c r="A4" t="s">
        <v>67</v>
      </c>
      <c r="B4" t="s">
        <v>69</v>
      </c>
      <c r="C4" t="s">
        <v>70</v>
      </c>
      <c r="D4" t="s">
        <v>74</v>
      </c>
    </row>
    <row r="5" spans="1:4">
      <c r="A5" t="s">
        <v>68</v>
      </c>
      <c r="B5" t="s">
        <v>69</v>
      </c>
      <c r="C5" t="s">
        <v>70</v>
      </c>
      <c r="D5" t="s">
        <v>75</v>
      </c>
    </row>
    <row r="6" spans="1:4">
      <c r="A6" t="s">
        <v>76</v>
      </c>
      <c r="B6" t="s">
        <v>16</v>
      </c>
      <c r="C6" t="s">
        <v>31</v>
      </c>
      <c r="D6" t="s">
        <v>71</v>
      </c>
    </row>
    <row r="7" spans="1:4">
      <c r="A7" t="s">
        <v>35</v>
      </c>
      <c r="B7" t="s">
        <v>16</v>
      </c>
      <c r="C7" t="s">
        <v>31</v>
      </c>
      <c r="D7" t="s">
        <v>72</v>
      </c>
    </row>
    <row r="8" spans="1:4">
      <c r="A8" t="s">
        <v>36</v>
      </c>
      <c r="B8" t="s">
        <v>16</v>
      </c>
      <c r="C8" t="s">
        <v>31</v>
      </c>
      <c r="D8" t="s">
        <v>29</v>
      </c>
    </row>
    <row r="9" spans="1:4">
      <c r="A9" t="s">
        <v>37</v>
      </c>
      <c r="B9" t="s">
        <v>16</v>
      </c>
      <c r="C9" t="s">
        <v>31</v>
      </c>
      <c r="D9" t="s">
        <v>28</v>
      </c>
    </row>
    <row r="10" spans="1:4">
      <c r="A10" t="s">
        <v>77</v>
      </c>
      <c r="B10" t="s">
        <v>25</v>
      </c>
      <c r="C10" t="s">
        <v>31</v>
      </c>
      <c r="D10" t="s">
        <v>50</v>
      </c>
    </row>
    <row r="11" spans="1:4">
      <c r="A11" t="s">
        <v>115</v>
      </c>
      <c r="B11" t="s">
        <v>25</v>
      </c>
      <c r="C11" t="s">
        <v>31</v>
      </c>
      <c r="D11" t="s">
        <v>51</v>
      </c>
    </row>
    <row r="12" spans="1:4">
      <c r="A12" t="s">
        <v>34</v>
      </c>
      <c r="B12" t="s">
        <v>25</v>
      </c>
      <c r="C12" t="s">
        <v>31</v>
      </c>
      <c r="D12" t="s">
        <v>18</v>
      </c>
    </row>
    <row r="13" spans="1:4">
      <c r="A13" t="s">
        <v>78</v>
      </c>
      <c r="B13" t="s">
        <v>15</v>
      </c>
      <c r="C13" t="s">
        <v>31</v>
      </c>
      <c r="D13" t="s">
        <v>74</v>
      </c>
    </row>
    <row r="14" spans="1:4">
      <c r="A14" t="s">
        <v>79</v>
      </c>
      <c r="B14" t="s">
        <v>15</v>
      </c>
      <c r="C14" t="s">
        <v>31</v>
      </c>
      <c r="D14" t="s">
        <v>74</v>
      </c>
    </row>
    <row r="15" spans="1:4">
      <c r="A15" t="s">
        <v>80</v>
      </c>
      <c r="B15" t="s">
        <v>15</v>
      </c>
      <c r="C15" t="s">
        <v>31</v>
      </c>
      <c r="D15" t="s">
        <v>52</v>
      </c>
    </row>
    <row r="16" spans="1:4">
      <c r="A16" t="s">
        <v>81</v>
      </c>
      <c r="B16" t="s">
        <v>15</v>
      </c>
      <c r="C16" t="s">
        <v>31</v>
      </c>
      <c r="D16" t="s">
        <v>38</v>
      </c>
    </row>
    <row r="17" spans="1:4">
      <c r="A17" t="s">
        <v>82</v>
      </c>
      <c r="B17" t="s">
        <v>14</v>
      </c>
      <c r="C17" t="s">
        <v>31</v>
      </c>
      <c r="D17" t="s">
        <v>18</v>
      </c>
    </row>
    <row r="18" spans="1:4">
      <c r="A18" t="s">
        <v>83</v>
      </c>
      <c r="B18" t="s">
        <v>14</v>
      </c>
      <c r="C18" t="s">
        <v>31</v>
      </c>
      <c r="D18" t="s">
        <v>19</v>
      </c>
    </row>
    <row r="19" spans="1:4">
      <c r="A19" t="s">
        <v>84</v>
      </c>
      <c r="B19" t="s">
        <v>14</v>
      </c>
      <c r="C19" t="s">
        <v>31</v>
      </c>
      <c r="D19" t="s">
        <v>86</v>
      </c>
    </row>
    <row r="20" spans="1:4">
      <c r="A20" t="s">
        <v>85</v>
      </c>
      <c r="B20" t="s">
        <v>14</v>
      </c>
      <c r="C20" t="s">
        <v>31</v>
      </c>
      <c r="D20" t="s">
        <v>39</v>
      </c>
    </row>
    <row r="21" spans="1:4">
      <c r="A21" t="s">
        <v>87</v>
      </c>
      <c r="B21" t="s">
        <v>69</v>
      </c>
      <c r="C21" t="s">
        <v>95</v>
      </c>
      <c r="D21" t="s">
        <v>71</v>
      </c>
    </row>
    <row r="22" spans="1:4">
      <c r="A22" t="s">
        <v>92</v>
      </c>
      <c r="B22" t="s">
        <v>69</v>
      </c>
      <c r="C22" t="s">
        <v>95</v>
      </c>
      <c r="D22" t="s">
        <v>72</v>
      </c>
    </row>
    <row r="23" spans="1:4">
      <c r="A23" t="s">
        <v>93</v>
      </c>
      <c r="B23" t="s">
        <v>69</v>
      </c>
      <c r="C23" t="s">
        <v>95</v>
      </c>
      <c r="D23" t="s">
        <v>73</v>
      </c>
    </row>
    <row r="24" spans="1:4">
      <c r="A24" t="s">
        <v>94</v>
      </c>
      <c r="B24" t="s">
        <v>69</v>
      </c>
      <c r="C24" t="s">
        <v>95</v>
      </c>
      <c r="D24" t="s">
        <v>74</v>
      </c>
    </row>
    <row r="25" spans="1:4">
      <c r="A25" t="s">
        <v>88</v>
      </c>
      <c r="B25" t="s">
        <v>16</v>
      </c>
      <c r="C25" t="s">
        <v>95</v>
      </c>
      <c r="D25" t="s">
        <v>71</v>
      </c>
    </row>
    <row r="26" spans="1:4">
      <c r="A26" t="s">
        <v>96</v>
      </c>
      <c r="B26" t="s">
        <v>16</v>
      </c>
      <c r="C26" t="s">
        <v>95</v>
      </c>
      <c r="D26" t="s">
        <v>72</v>
      </c>
    </row>
    <row r="27" spans="1:4">
      <c r="A27" t="s">
        <v>97</v>
      </c>
      <c r="B27" t="s">
        <v>16</v>
      </c>
      <c r="C27" t="s">
        <v>95</v>
      </c>
      <c r="D27" t="s">
        <v>73</v>
      </c>
    </row>
    <row r="28" spans="1:4">
      <c r="A28" t="s">
        <v>98</v>
      </c>
      <c r="B28" t="s">
        <v>16</v>
      </c>
      <c r="C28" t="s">
        <v>95</v>
      </c>
      <c r="D28" t="s">
        <v>28</v>
      </c>
    </row>
    <row r="29" spans="1:4">
      <c r="A29" t="s">
        <v>89</v>
      </c>
      <c r="B29" t="s">
        <v>25</v>
      </c>
      <c r="C29" t="s">
        <v>95</v>
      </c>
      <c r="D29" t="s">
        <v>50</v>
      </c>
    </row>
    <row r="30" spans="1:4">
      <c r="A30" t="s">
        <v>99</v>
      </c>
      <c r="B30" t="s">
        <v>25</v>
      </c>
      <c r="C30" t="s">
        <v>95</v>
      </c>
      <c r="D30" t="s">
        <v>51</v>
      </c>
    </row>
    <row r="31" spans="1:4">
      <c r="A31" t="s">
        <v>100</v>
      </c>
      <c r="B31" t="s">
        <v>25</v>
      </c>
      <c r="C31" t="s">
        <v>95</v>
      </c>
      <c r="D31" t="s">
        <v>73</v>
      </c>
    </row>
    <row r="32" spans="1:4">
      <c r="A32" t="s">
        <v>101</v>
      </c>
      <c r="B32" t="s">
        <v>25</v>
      </c>
      <c r="C32" t="s">
        <v>95</v>
      </c>
      <c r="D32" t="s">
        <v>18</v>
      </c>
    </row>
    <row r="33" spans="1:4">
      <c r="A33" t="s">
        <v>102</v>
      </c>
      <c r="B33" t="s">
        <v>25</v>
      </c>
      <c r="C33" t="s">
        <v>95</v>
      </c>
      <c r="D33" t="s">
        <v>104</v>
      </c>
    </row>
    <row r="34" spans="1:4">
      <c r="A34" t="s">
        <v>103</v>
      </c>
      <c r="B34" t="s">
        <v>25</v>
      </c>
      <c r="C34" t="s">
        <v>95</v>
      </c>
      <c r="D34" t="s">
        <v>75</v>
      </c>
    </row>
    <row r="35" spans="1:4">
      <c r="A35" t="s">
        <v>90</v>
      </c>
      <c r="B35" t="s">
        <v>15</v>
      </c>
      <c r="C35" t="s">
        <v>95</v>
      </c>
      <c r="D35" t="s">
        <v>73</v>
      </c>
    </row>
    <row r="36" spans="1:4">
      <c r="A36" t="s">
        <v>105</v>
      </c>
      <c r="B36" t="s">
        <v>15</v>
      </c>
      <c r="C36" t="s">
        <v>95</v>
      </c>
      <c r="D36" t="s">
        <v>74</v>
      </c>
    </row>
    <row r="37" spans="1:4">
      <c r="A37" t="s">
        <v>106</v>
      </c>
      <c r="B37" t="s">
        <v>15</v>
      </c>
      <c r="C37" t="s">
        <v>95</v>
      </c>
      <c r="D37" t="s">
        <v>52</v>
      </c>
    </row>
    <row r="38" spans="1:4">
      <c r="A38" t="s">
        <v>107</v>
      </c>
      <c r="B38" t="s">
        <v>15</v>
      </c>
      <c r="C38" t="s">
        <v>95</v>
      </c>
      <c r="D38" t="s">
        <v>38</v>
      </c>
    </row>
    <row r="39" spans="1:4">
      <c r="A39" t="s">
        <v>108</v>
      </c>
      <c r="B39" t="s">
        <v>14</v>
      </c>
      <c r="C39" t="s">
        <v>95</v>
      </c>
      <c r="D39" t="s">
        <v>111</v>
      </c>
    </row>
    <row r="40" spans="1:4">
      <c r="A40" t="s">
        <v>91</v>
      </c>
      <c r="B40" t="s">
        <v>14</v>
      </c>
      <c r="C40" t="s">
        <v>95</v>
      </c>
      <c r="D40" t="s">
        <v>18</v>
      </c>
    </row>
    <row r="41" spans="1:4">
      <c r="A41" t="s">
        <v>109</v>
      </c>
      <c r="B41" t="s">
        <v>14</v>
      </c>
      <c r="C41" t="s">
        <v>95</v>
      </c>
      <c r="D41" t="s">
        <v>19</v>
      </c>
    </row>
    <row r="42" spans="1:4">
      <c r="A42" t="s">
        <v>110</v>
      </c>
      <c r="B42" t="s">
        <v>14</v>
      </c>
      <c r="C42" t="s">
        <v>95</v>
      </c>
      <c r="D42" t="s">
        <v>86</v>
      </c>
    </row>
    <row r="43" spans="1:4">
      <c r="A43" t="s">
        <v>112</v>
      </c>
      <c r="B43" t="s">
        <v>14</v>
      </c>
      <c r="C43" t="s">
        <v>95</v>
      </c>
      <c r="D43" t="s">
        <v>39</v>
      </c>
    </row>
    <row r="44" spans="1:4">
      <c r="A44" s="51"/>
      <c r="B44" s="51"/>
      <c r="C44" s="51"/>
      <c r="D44" s="51"/>
    </row>
    <row r="45" spans="1:4">
      <c r="A45" s="51"/>
      <c r="B45" s="51"/>
      <c r="C45" s="51"/>
      <c r="D45" s="51"/>
    </row>
    <row r="46" spans="1:4">
      <c r="A46" s="51"/>
      <c r="B46" s="51"/>
      <c r="C46" s="51"/>
      <c r="D46" s="51"/>
    </row>
    <row r="47" spans="1:4">
      <c r="A47" s="51"/>
      <c r="B47" s="51"/>
      <c r="C47" s="51"/>
      <c r="D47" s="51"/>
    </row>
    <row r="48" spans="1:4">
      <c r="A48" s="51"/>
      <c r="B48" s="51"/>
      <c r="C48" s="51"/>
      <c r="D48" s="51"/>
    </row>
    <row r="49" spans="1:4">
      <c r="A49" s="51"/>
      <c r="B49" s="51"/>
      <c r="C49" s="51"/>
      <c r="D49" s="51"/>
    </row>
    <row r="50" spans="1:4">
      <c r="A50" s="51"/>
      <c r="B50" s="51"/>
      <c r="C50" s="51"/>
      <c r="D50" s="51"/>
    </row>
    <row r="51" spans="1:4">
      <c r="A51" s="51"/>
      <c r="B51" s="51"/>
      <c r="C51" s="51"/>
      <c r="D51" s="51"/>
    </row>
    <row r="52" spans="1:4">
      <c r="A52" s="51"/>
      <c r="B52" s="51"/>
      <c r="C52" s="51"/>
      <c r="D52" s="51"/>
    </row>
    <row r="53" spans="1:4">
      <c r="A53" s="51"/>
      <c r="B53" s="51"/>
      <c r="C53" s="51"/>
      <c r="D53" s="51"/>
    </row>
    <row r="54" spans="1:4">
      <c r="A54" s="51"/>
      <c r="B54" s="51"/>
      <c r="C54" s="51"/>
      <c r="D54" s="51"/>
    </row>
    <row r="55" spans="1:4">
      <c r="A55" s="51"/>
      <c r="B55" s="51"/>
      <c r="C55" s="51"/>
      <c r="D55" s="51"/>
    </row>
    <row r="56" spans="1:4">
      <c r="A56" s="51"/>
      <c r="B56" s="51"/>
      <c r="C56" s="51"/>
      <c r="D56" s="51"/>
    </row>
    <row r="57" spans="1:4">
      <c r="A57" s="51"/>
      <c r="B57" s="51"/>
      <c r="C57" s="51"/>
      <c r="D57" s="51"/>
    </row>
    <row r="58" spans="1:4">
      <c r="A58" s="51"/>
      <c r="B58" s="51"/>
      <c r="C58" s="51"/>
      <c r="D58" s="51"/>
    </row>
    <row r="59" spans="1:4">
      <c r="A59" s="51"/>
      <c r="B59" s="51"/>
      <c r="C59" s="51"/>
      <c r="D59" s="51"/>
    </row>
    <row r="60" spans="1:4">
      <c r="A60" s="51"/>
      <c r="B60" s="51"/>
      <c r="C60" s="51"/>
      <c r="D60" s="51"/>
    </row>
    <row r="61" spans="1:4">
      <c r="A61" s="51"/>
      <c r="B61" s="51"/>
      <c r="C61" s="51"/>
      <c r="D61" s="51"/>
    </row>
    <row r="62" spans="1:4">
      <c r="A62" s="51"/>
      <c r="B62" s="51"/>
      <c r="C62" s="51"/>
      <c r="D62" s="51"/>
    </row>
    <row r="63" spans="1:4">
      <c r="A63" s="51"/>
      <c r="B63" s="51"/>
      <c r="C63" s="51"/>
      <c r="D63" s="51"/>
    </row>
    <row r="64" spans="1:4">
      <c r="A64" s="51"/>
      <c r="B64" s="51"/>
      <c r="C64" s="51"/>
      <c r="D64" s="51"/>
    </row>
    <row r="65" spans="1:4">
      <c r="A65" s="51"/>
      <c r="B65" s="51"/>
      <c r="C65" s="51"/>
      <c r="D65" s="51"/>
    </row>
    <row r="66" spans="1:4">
      <c r="A66" s="51"/>
      <c r="B66" s="51"/>
      <c r="C66" s="51"/>
      <c r="D66" s="51"/>
    </row>
    <row r="67" spans="1:4">
      <c r="A67" s="51"/>
      <c r="B67" s="51"/>
      <c r="C67" s="51"/>
      <c r="D67" s="51"/>
    </row>
    <row r="68" spans="1:4">
      <c r="A68" s="51"/>
      <c r="B68" s="51"/>
      <c r="C68" s="51"/>
      <c r="D68" s="51"/>
    </row>
    <row r="69" spans="1:4">
      <c r="A69" s="51"/>
      <c r="B69" s="51"/>
      <c r="C69" s="51"/>
      <c r="D69" s="51"/>
    </row>
    <row r="70" spans="1:4">
      <c r="A70" s="51"/>
      <c r="B70" s="51"/>
      <c r="C70" s="51"/>
      <c r="D70" s="51"/>
    </row>
    <row r="71" spans="1:4">
      <c r="A71" s="51"/>
      <c r="B71" s="51"/>
      <c r="C71" s="51"/>
      <c r="D71" s="51"/>
    </row>
    <row r="72" spans="1:4">
      <c r="A72" s="51"/>
      <c r="B72" s="51"/>
      <c r="C72" s="51"/>
      <c r="D72" s="51"/>
    </row>
    <row r="73" spans="1:4">
      <c r="A73" s="51"/>
      <c r="B73" s="51"/>
      <c r="C73" s="51"/>
      <c r="D73" s="51"/>
    </row>
    <row r="74" spans="1:4">
      <c r="A74" s="51"/>
      <c r="B74" s="51"/>
      <c r="C74" s="51"/>
      <c r="D74" s="51"/>
    </row>
    <row r="75" spans="1:4">
      <c r="A75" s="51"/>
      <c r="B75" s="51"/>
      <c r="C75" s="51"/>
      <c r="D75" s="51"/>
    </row>
    <row r="76" spans="1:4">
      <c r="A76" s="51"/>
      <c r="B76" s="51"/>
      <c r="C76" s="51"/>
      <c r="D76" s="51"/>
    </row>
  </sheetData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チーム情報</vt:lpstr>
      <vt:lpstr>選手情報</vt:lpstr>
      <vt:lpstr>種目</vt:lpstr>
      <vt:lpstr>選手情報!_4jpnml_1</vt:lpstr>
      <vt:lpstr>チーム情報!Print_Area</vt:lpstr>
      <vt:lpstr>選手情報!Print_Area</vt:lpstr>
      <vt:lpstr>選手情報!Print_Titles</vt:lpstr>
      <vt:lpstr>種目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2018-05-26T14:01:09Z</cp:lastPrinted>
  <dcterms:created xsi:type="dcterms:W3CDTF">2005-04-18T03:04:52Z</dcterms:created>
  <dcterms:modified xsi:type="dcterms:W3CDTF">2019-06-23T23:34:26Z</dcterms:modified>
</cp:coreProperties>
</file>