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31_国内大会\ホクレンＤＣ\18ホクレンDC\申込書\"/>
    </mc:Choice>
  </mc:AlternateContent>
  <xr:revisionPtr revIDLastSave="0" documentId="13_ncr:1_{B7C0A0D5-696F-4270-A765-276D33DD8BBC}" xr6:coauthVersionLast="33" xr6:coauthVersionMax="33" xr10:uidLastSave="{00000000-0000-0000-0000-000000000000}"/>
  <bookViews>
    <workbookView xWindow="0" yWindow="0" windowWidth="13680" windowHeight="8970" tabRatio="652" xr2:uid="{00000000-000D-0000-FFFF-FFFF00000000}"/>
  </bookViews>
  <sheets>
    <sheet name="チーム情報" sheetId="9" r:id="rId1"/>
    <sheet name="選手情報" sheetId="2" r:id="rId2"/>
    <sheet name="種目" sheetId="10" state="hidden" r:id="rId3"/>
  </sheets>
  <definedNames>
    <definedName name="_4jpnml_1" localSheetId="0">チーム情報!#REF!</definedName>
    <definedName name="_4jpnml_1" localSheetId="1">選手情報!$E$3:$L$52</definedName>
    <definedName name="_xlnm.Print_Area" localSheetId="0">チーム情報!$B$1:$AA$20</definedName>
    <definedName name="_xlnm.Print_Area" localSheetId="1">選手情報!$A$1:$O$63</definedName>
    <definedName name="_xlnm.Print_Titles" localSheetId="1">選手情報!$1:$2</definedName>
    <definedName name="種目">種目!$A$36:$A$71</definedName>
  </definedNames>
  <calcPr calcId="179017"/>
</workbook>
</file>

<file path=xl/calcChain.xml><?xml version="1.0" encoding="utf-8"?>
<calcChain xmlns="http://schemas.openxmlformats.org/spreadsheetml/2006/main">
  <c r="AA14" i="9" l="1"/>
  <c r="AA12" i="9"/>
  <c r="AA13" i="9"/>
  <c r="AA11" i="9"/>
  <c r="S12" i="9" l="1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V11" i="9" l="1"/>
  <c r="V12" i="9"/>
  <c r="V13" i="9"/>
  <c r="V14" i="9"/>
  <c r="K11" i="9"/>
  <c r="K12" i="9"/>
  <c r="K13" i="9"/>
  <c r="K14" i="9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W11" i="9" l="1"/>
  <c r="I11" i="9"/>
  <c r="F11" i="9"/>
  <c r="P11" i="9"/>
  <c r="Q11" i="9"/>
  <c r="P12" i="9"/>
  <c r="Q12" i="9"/>
  <c r="P13" i="9"/>
  <c r="Q13" i="9"/>
  <c r="P14" i="9"/>
  <c r="Q14" i="9"/>
  <c r="R13" i="9"/>
  <c r="E14" i="9"/>
  <c r="F14" i="9"/>
  <c r="E13" i="9"/>
  <c r="F13" i="9"/>
  <c r="E12" i="9"/>
  <c r="F12" i="9"/>
  <c r="G11" i="9"/>
  <c r="E11" i="9"/>
  <c r="D11" i="9"/>
  <c r="S13" i="9" l="1"/>
  <c r="W14" i="9" l="1"/>
  <c r="L14" i="9"/>
  <c r="W13" i="9"/>
  <c r="J13" i="9"/>
  <c r="H13" i="9"/>
  <c r="W12" i="9"/>
  <c r="L12" i="9"/>
  <c r="J11" i="9"/>
  <c r="H11" i="9"/>
  <c r="L11" i="9"/>
  <c r="G12" i="9" l="1"/>
  <c r="L13" i="9"/>
  <c r="R11" i="9"/>
  <c r="S11" i="9"/>
  <c r="T11" i="9"/>
  <c r="U11" i="9"/>
  <c r="X11" i="9"/>
  <c r="Y11" i="9"/>
  <c r="R12" i="9"/>
  <c r="T12" i="9"/>
  <c r="U12" i="9"/>
  <c r="X12" i="9"/>
  <c r="Y12" i="9"/>
  <c r="T13" i="9"/>
  <c r="U13" i="9"/>
  <c r="X13" i="9"/>
  <c r="Y13" i="9"/>
  <c r="R14" i="9"/>
  <c r="S14" i="9"/>
  <c r="T14" i="9"/>
  <c r="U14" i="9"/>
  <c r="X14" i="9"/>
  <c r="Y14" i="9"/>
  <c r="G14" i="9"/>
  <c r="H14" i="9"/>
  <c r="I14" i="9"/>
  <c r="J14" i="9"/>
  <c r="M14" i="9"/>
  <c r="N14" i="9"/>
  <c r="N13" i="9"/>
  <c r="J53" i="2"/>
  <c r="J54" i="2"/>
  <c r="J55" i="2"/>
  <c r="J56" i="2"/>
  <c r="J57" i="2"/>
  <c r="J58" i="2"/>
  <c r="J59" i="2"/>
  <c r="J60" i="2"/>
  <c r="J61" i="2"/>
  <c r="J62" i="2"/>
  <c r="J63" i="2"/>
  <c r="A11" i="9"/>
  <c r="M11" i="9"/>
  <c r="N11" i="9"/>
  <c r="O11" i="9"/>
  <c r="A12" i="9"/>
  <c r="D12" i="9"/>
  <c r="H12" i="9"/>
  <c r="I12" i="9"/>
  <c r="J12" i="9"/>
  <c r="M12" i="9"/>
  <c r="N12" i="9"/>
  <c r="O12" i="9"/>
  <c r="A13" i="9"/>
  <c r="D13" i="9"/>
  <c r="G13" i="9"/>
  <c r="I13" i="9"/>
  <c r="M13" i="9"/>
  <c r="O13" i="9"/>
  <c r="A14" i="9"/>
  <c r="D14" i="9"/>
  <c r="O14" i="9"/>
  <c r="Z14" i="9" l="1"/>
  <c r="Z13" i="9"/>
  <c r="Z12" i="9"/>
  <c r="Z11" i="9"/>
  <c r="AA15" i="9" l="1"/>
  <c r="Z1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URUCHIDA-PC</author>
  </authors>
  <commentList>
    <comment ref="M3" authorId="0" shapeId="0" xr:uid="{366F355E-D0B6-46C2-B621-646A86B39ACC}">
      <text>
        <r>
          <rPr>
            <b/>
            <sz val="9"/>
            <color indexed="81"/>
            <rFont val="MS P ゴシック"/>
            <family val="3"/>
            <charset val="128"/>
          </rPr>
          <t>5000mに10000mの記録で参加資格を満たしている場合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4jpnml" type="6" refreshedVersion="0" background="1" saveData="1">
    <textPr fileType="mac" sourceFile="Macintosh HD:Users:kiji:Desktop:4jpnml.txt" delimited="0">
      <textFields count="9">
        <textField/>
        <textField position="83886080"/>
        <textField position="251658240"/>
        <textField position="436207616"/>
        <textField position="553648128"/>
        <textField position="956301312"/>
        <textField position="1056964608"/>
        <textField position="1258291200"/>
        <textField position="1342177280"/>
      </textFields>
    </textPr>
  </connection>
</connections>
</file>

<file path=xl/sharedStrings.xml><?xml version="1.0" encoding="utf-8"?>
<sst xmlns="http://schemas.openxmlformats.org/spreadsheetml/2006/main" count="332" uniqueCount="110">
  <si>
    <t>男子人数</t>
    <rPh sb="0" eb="2">
      <t>ダンシ</t>
    </rPh>
    <rPh sb="2" eb="4">
      <t>ニンズウ</t>
    </rPh>
    <phoneticPr fontId="2"/>
  </si>
  <si>
    <t>女子人数</t>
    <rPh sb="0" eb="2">
      <t>ジョシ</t>
    </rPh>
    <rPh sb="2" eb="4">
      <t>ニンズウ</t>
    </rPh>
    <phoneticPr fontId="2"/>
  </si>
  <si>
    <t>男</t>
    <rPh sb="0" eb="1">
      <t>オトコ</t>
    </rPh>
    <phoneticPr fontId="2"/>
  </si>
  <si>
    <t>陸上　太郎</t>
    <rPh sb="0" eb="2">
      <t>リクジョウ</t>
    </rPh>
    <rPh sb="3" eb="5">
      <t>タロウ</t>
    </rPh>
    <phoneticPr fontId="2"/>
  </si>
  <si>
    <t>（</t>
  </si>
  <si>
    <t>種目</t>
    <rPh sb="0" eb="2">
      <t>シュモク</t>
    </rPh>
    <phoneticPr fontId="2"/>
  </si>
  <si>
    <t>選手名</t>
    <rPh sb="0" eb="3">
      <t>センシュメイ</t>
    </rPh>
    <phoneticPr fontId="2"/>
  </si>
  <si>
    <t>所属</t>
    <rPh sb="0" eb="2">
      <t>ショゾク</t>
    </rPh>
    <phoneticPr fontId="2"/>
  </si>
  <si>
    <t>性別</t>
    <rPh sb="0" eb="2">
      <t>セイベツ</t>
    </rPh>
    <phoneticPr fontId="2"/>
  </si>
  <si>
    <t>チーム名</t>
    <rPh sb="3" eb="4">
      <t>メイ</t>
    </rPh>
    <phoneticPr fontId="2"/>
  </si>
  <si>
    <t>大会名</t>
    <rPh sb="0" eb="2">
      <t>タイカイ</t>
    </rPh>
    <rPh sb="2" eb="3">
      <t>メイ</t>
    </rPh>
    <phoneticPr fontId="2"/>
  </si>
  <si>
    <t>←記入例</t>
    <rPh sb="1" eb="3">
      <t>キニュウ</t>
    </rPh>
    <rPh sb="3" eb="4">
      <t>レイ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</si>
  <si>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</si>
  <si>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担当者携帯番号</t>
    <rPh sb="0" eb="3">
      <t>タントウシャ</t>
    </rPh>
    <rPh sb="3" eb="5">
      <t>ケイタイ</t>
    </rPh>
    <rPh sb="5" eb="7">
      <t>バンゴウ</t>
    </rPh>
    <phoneticPr fontId="2"/>
  </si>
  <si>
    <t>チーム住所</t>
    <rPh sb="3" eb="5">
      <t>ジュウショ</t>
    </rPh>
    <phoneticPr fontId="2"/>
  </si>
  <si>
    <t>担当者E-mail</t>
    <rPh sb="0" eb="3">
      <t>タントウシャ</t>
    </rPh>
    <phoneticPr fontId="2"/>
  </si>
  <si>
    <t>網走</t>
    <rPh sb="0" eb="2">
      <t>アバシリ</t>
    </rPh>
    <phoneticPr fontId="2"/>
  </si>
  <si>
    <t>北見</t>
    <rPh sb="0" eb="2">
      <t>キタミ</t>
    </rPh>
    <phoneticPr fontId="2"/>
  </si>
  <si>
    <t>深川</t>
    <rPh sb="0" eb="2">
      <t>フカガワ</t>
    </rPh>
    <phoneticPr fontId="2"/>
  </si>
  <si>
    <t>3000m</t>
    <phoneticPr fontId="2"/>
  </si>
  <si>
    <t>5000m</t>
    <phoneticPr fontId="2"/>
  </si>
  <si>
    <t>10000m</t>
    <phoneticPr fontId="2"/>
  </si>
  <si>
    <t>チーム〒</t>
    <phoneticPr fontId="2"/>
  </si>
  <si>
    <t>合計人数</t>
    <rPh sb="0" eb="2">
      <t>ゴウケイ</t>
    </rPh>
    <rPh sb="2" eb="4">
      <t>ニンズウ</t>
    </rPh>
    <phoneticPr fontId="2"/>
  </si>
  <si>
    <t>参加料</t>
    <rPh sb="0" eb="2">
      <t>サンカ</t>
    </rPh>
    <rPh sb="2" eb="3">
      <t>リョウ</t>
    </rPh>
    <phoneticPr fontId="2"/>
  </si>
  <si>
    <t>鈴木製薬</t>
    <rPh sb="0" eb="2">
      <t>スズキ</t>
    </rPh>
    <rPh sb="2" eb="4">
      <t>セイヤク</t>
    </rPh>
    <phoneticPr fontId="2"/>
  </si>
  <si>
    <t>）</t>
    <phoneticPr fontId="2"/>
  </si>
  <si>
    <t>士別</t>
    <rPh sb="0" eb="2">
      <t>シベツ</t>
    </rPh>
    <phoneticPr fontId="2"/>
  </si>
  <si>
    <t>北見 男子 800m</t>
  </si>
  <si>
    <t>北見 男子 1500m</t>
  </si>
  <si>
    <t>網走 男子 5000m</t>
  </si>
  <si>
    <t>北見 女子 800m</t>
  </si>
  <si>
    <t>北見 女子 1500m</t>
  </si>
  <si>
    <t>深川 女子 3000m</t>
  </si>
  <si>
    <t>深川 女子 10000m</t>
  </si>
  <si>
    <t>士別 女子 3000m</t>
  </si>
  <si>
    <t>士別 女子 5000m</t>
  </si>
  <si>
    <t>800m</t>
  </si>
  <si>
    <t>1500m</t>
  </si>
  <si>
    <t>3000m</t>
  </si>
  <si>
    <t>10000m</t>
  </si>
  <si>
    <t>5000m</t>
  </si>
  <si>
    <t>大会名・種目</t>
    <rPh sb="0" eb="2">
      <t>タイカイ</t>
    </rPh>
    <rPh sb="2" eb="3">
      <t>メイ</t>
    </rPh>
    <rPh sb="4" eb="6">
      <t>シュモク</t>
    </rPh>
    <phoneticPr fontId="2"/>
  </si>
  <si>
    <t>北見 男子 5000m</t>
  </si>
  <si>
    <t>深川 女子 1500m</t>
  </si>
  <si>
    <t>男子</t>
    <rPh sb="0" eb="2">
      <t>ダンシ</t>
    </rPh>
    <phoneticPr fontId="3"/>
  </si>
  <si>
    <t>女子</t>
    <rPh sb="0" eb="2">
      <t>ジョシ</t>
    </rPh>
    <phoneticPr fontId="3"/>
  </si>
  <si>
    <t>北見 女子 5000m</t>
  </si>
  <si>
    <t>フリガナ</t>
    <phoneticPr fontId="2"/>
  </si>
  <si>
    <t>リクジョウ　タロウ</t>
    <phoneticPr fontId="2"/>
  </si>
  <si>
    <t>士別 男子 5000m</t>
    <rPh sb="0" eb="2">
      <t>シベツ</t>
    </rPh>
    <phoneticPr fontId="2"/>
  </si>
  <si>
    <t>深川 男子 1500m</t>
    <rPh sb="0" eb="2">
      <t>フカガワ</t>
    </rPh>
    <phoneticPr fontId="2"/>
  </si>
  <si>
    <t>深川 男子 5000m</t>
    <rPh sb="0" eb="2">
      <t>フカガワ</t>
    </rPh>
    <phoneticPr fontId="2"/>
  </si>
  <si>
    <t>深川 男子 10000m</t>
    <rPh sb="0" eb="2">
      <t>フカガワ</t>
    </rPh>
    <phoneticPr fontId="2"/>
  </si>
  <si>
    <t>5000mW</t>
    <phoneticPr fontId="2"/>
  </si>
  <si>
    <t>10000mW</t>
    <phoneticPr fontId="2"/>
  </si>
  <si>
    <t>5000m</t>
    <phoneticPr fontId="2"/>
  </si>
  <si>
    <t>大会</t>
    <rPh sb="0" eb="2">
      <t>タイカイ</t>
    </rPh>
    <phoneticPr fontId="2"/>
  </si>
  <si>
    <t>日付</t>
    <rPh sb="0" eb="2">
      <t>ヒヅケ</t>
    </rPh>
    <phoneticPr fontId="2"/>
  </si>
  <si>
    <t>最高タイム</t>
    <phoneticPr fontId="2"/>
  </si>
  <si>
    <t>NAME（パスポートと同じ綴り）</t>
    <rPh sb="11" eb="12">
      <t>オナ</t>
    </rPh>
    <rPh sb="13" eb="14">
      <t>ツヅ</t>
    </rPh>
    <phoneticPr fontId="2"/>
  </si>
  <si>
    <t>FAMILY, Given</t>
    <phoneticPr fontId="2"/>
  </si>
  <si>
    <t>RIKUJO, Taro</t>
    <phoneticPr fontId="2"/>
  </si>
  <si>
    <t>パスポートを持っていない方で、名前の綴りは以下リンクを参照して下さい。</t>
    <rPh sb="6" eb="7">
      <t>モ</t>
    </rPh>
    <rPh sb="12" eb="13">
      <t>カタ</t>
    </rPh>
    <rPh sb="15" eb="17">
      <t>ナマエ</t>
    </rPh>
    <rPh sb="18" eb="19">
      <t>ツヅ</t>
    </rPh>
    <rPh sb="21" eb="23">
      <t>イカ</t>
    </rPh>
    <rPh sb="27" eb="29">
      <t>サンショウ</t>
    </rPh>
    <rPh sb="31" eb="32">
      <t>クダ</t>
    </rPh>
    <phoneticPr fontId="2"/>
  </si>
  <si>
    <t>東京</t>
    <rPh sb="0" eb="2">
      <t>トウキョウ</t>
    </rPh>
    <phoneticPr fontId="2"/>
  </si>
  <si>
    <t>登録都道府県</t>
    <rPh sb="0" eb="2">
      <t>トウロク</t>
    </rPh>
    <rPh sb="2" eb="6">
      <t>トドウフケン</t>
    </rPh>
    <phoneticPr fontId="2"/>
  </si>
  <si>
    <t>3000mSC</t>
    <phoneticPr fontId="2"/>
  </si>
  <si>
    <t>網走 女子 3000m</t>
    <phoneticPr fontId="2"/>
  </si>
  <si>
    <t>600m</t>
    <phoneticPr fontId="2"/>
  </si>
  <si>
    <t>600m</t>
  </si>
  <si>
    <t>網走 男子 600m</t>
    <phoneticPr fontId="2"/>
  </si>
  <si>
    <t>800m</t>
    <phoneticPr fontId="2"/>
  </si>
  <si>
    <t>1000m</t>
  </si>
  <si>
    <t>1000m</t>
    <phoneticPr fontId="2"/>
  </si>
  <si>
    <t>1500m</t>
    <phoneticPr fontId="2"/>
  </si>
  <si>
    <t>網走 男子 1000m</t>
    <phoneticPr fontId="2"/>
  </si>
  <si>
    <t>網走 男子 2000mSC</t>
    <phoneticPr fontId="2"/>
  </si>
  <si>
    <t>2000mSC</t>
    <phoneticPr fontId="2"/>
  </si>
  <si>
    <t>網走 男子 5000mW</t>
    <phoneticPr fontId="2"/>
  </si>
  <si>
    <t>北見 男子 10000mW</t>
    <phoneticPr fontId="2"/>
  </si>
  <si>
    <t>深川 男子 3000m</t>
    <rPh sb="0" eb="2">
      <t>フカガワ</t>
    </rPh>
    <phoneticPr fontId="2"/>
  </si>
  <si>
    <t>3000m</t>
    <phoneticPr fontId="2"/>
  </si>
  <si>
    <t>深川 男子 3000mSC</t>
    <rPh sb="0" eb="2">
      <t>フカガワ</t>
    </rPh>
    <phoneticPr fontId="2"/>
  </si>
  <si>
    <t>3000mSC</t>
    <phoneticPr fontId="2"/>
  </si>
  <si>
    <t>士別 男子 10000m</t>
    <rPh sb="0" eb="2">
      <t>シベツ</t>
    </rPh>
    <phoneticPr fontId="2"/>
  </si>
  <si>
    <t>網走 女子 600m</t>
    <phoneticPr fontId="2"/>
  </si>
  <si>
    <t>600m</t>
    <phoneticPr fontId="2"/>
  </si>
  <si>
    <t>網走 女子 1000m</t>
    <phoneticPr fontId="2"/>
  </si>
  <si>
    <t>網走 女子 10000m</t>
    <phoneticPr fontId="2"/>
  </si>
  <si>
    <t>網走 女子 2000mSC</t>
    <phoneticPr fontId="2"/>
  </si>
  <si>
    <t>網走 女子 5000mW</t>
    <phoneticPr fontId="2"/>
  </si>
  <si>
    <t>北見 女子 10000mW</t>
    <phoneticPr fontId="2"/>
  </si>
  <si>
    <t>深川 女子 5000m</t>
    <phoneticPr fontId="2"/>
  </si>
  <si>
    <t>5000m</t>
    <phoneticPr fontId="2"/>
  </si>
  <si>
    <t>北見 男子 10000m</t>
    <phoneticPr fontId="2"/>
  </si>
  <si>
    <t>深川 女子 3000mSC</t>
    <phoneticPr fontId="2"/>
  </si>
  <si>
    <t>参加資格記録</t>
    <rPh sb="0" eb="2">
      <t>サンカ</t>
    </rPh>
    <rPh sb="2" eb="4">
      <t>シカク</t>
    </rPh>
    <rPh sb="4" eb="6">
      <t>キロク</t>
    </rPh>
    <phoneticPr fontId="2"/>
  </si>
  <si>
    <t>網走 男子  5000m</t>
    <phoneticPr fontId="2"/>
  </si>
  <si>
    <t>29.55.00</t>
    <phoneticPr fontId="2"/>
  </si>
  <si>
    <t>ｴﾝﾄﾘｰ種目のSB
(2017年～現在)</t>
    <rPh sb="5" eb="7">
      <t>シュモク</t>
    </rPh>
    <rPh sb="16" eb="17">
      <t>ネン</t>
    </rPh>
    <rPh sb="18" eb="20">
      <t>ゲンザイ</t>
    </rPh>
    <phoneticPr fontId="2"/>
  </si>
  <si>
    <t>ｴﾝﾄﾘｰ種目のPB</t>
    <phoneticPr fontId="2"/>
  </si>
  <si>
    <t>14.45.25</t>
    <phoneticPr fontId="2"/>
  </si>
  <si>
    <t>15.13.60</t>
    <phoneticPr fontId="2"/>
  </si>
  <si>
    <t>入力日
（更新日）</t>
    <rPh sb="0" eb="2">
      <t>ニュウリョク</t>
    </rPh>
    <rPh sb="2" eb="3">
      <t>ビ</t>
    </rPh>
    <rPh sb="5" eb="8">
      <t>コウシンビ</t>
    </rPh>
    <phoneticPr fontId="2"/>
  </si>
  <si>
    <t>2000mSC</t>
    <phoneticPr fontId="2"/>
  </si>
  <si>
    <t>http://www.seikatubunka.metro.tokyo.jp/passport/documents/0000000485.html</t>
    <phoneticPr fontId="2"/>
  </si>
  <si>
    <t>北見 女子 3000m</t>
    <phoneticPr fontId="2"/>
  </si>
  <si>
    <t>3000m</t>
    <phoneticPr fontId="2"/>
  </si>
  <si>
    <t>※北見3000ｍは日本陸連強化推薦と通常レース2種類開催いたします。</t>
    <rPh sb="1" eb="3">
      <t>キタミ</t>
    </rPh>
    <rPh sb="9" eb="11">
      <t>ニホン</t>
    </rPh>
    <rPh sb="11" eb="13">
      <t>リクレン</t>
    </rPh>
    <rPh sb="13" eb="15">
      <t>キョウカ</t>
    </rPh>
    <rPh sb="15" eb="17">
      <t>スイセン</t>
    </rPh>
    <rPh sb="18" eb="20">
      <t>ツウジョウ</t>
    </rPh>
    <rPh sb="24" eb="26">
      <t>シュルイ</t>
    </rPh>
    <rPh sb="26" eb="28">
      <t>カイサイ</t>
    </rPh>
    <phoneticPr fontId="2"/>
  </si>
  <si>
    <r>
      <t>ホクレンディスタンスチャレンジ２０１８　申込書</t>
    </r>
    <r>
      <rPr>
        <sz val="22"/>
        <color theme="1"/>
        <rFont val="ＭＳ Ｐゴシック"/>
        <family val="3"/>
        <charset val="128"/>
      </rPr>
      <t>(</t>
    </r>
    <r>
      <rPr>
        <sz val="22"/>
        <color rgb="FF0070C0"/>
        <rFont val="ＭＳ Ｐゴシック"/>
        <family val="3"/>
        <charset val="128"/>
      </rPr>
      <t>直前申込　1種目3,000円</t>
    </r>
    <r>
      <rPr>
        <sz val="22"/>
        <color theme="1"/>
        <rFont val="ＭＳ Ｐゴシック"/>
        <family val="3"/>
        <charset val="128"/>
      </rPr>
      <t xml:space="preserve">)
</t>
    </r>
    <r>
      <rPr>
        <sz val="18"/>
        <color theme="1"/>
        <rFont val="ＭＳ Ｐゴシック"/>
        <family val="3"/>
        <charset val="128"/>
      </rPr>
      <t xml:space="preserve">
</t>
    </r>
    <r>
      <rPr>
        <sz val="18"/>
        <color rgb="FFFF0000"/>
        <rFont val="ＭＳ Ｐゴシック"/>
        <family val="3"/>
        <charset val="128"/>
      </rPr>
      <t>（※このエクセルファイル名をチーム名にしてください。）</t>
    </r>
    <rPh sb="20" eb="23">
      <t>モウシコミショ</t>
    </rPh>
    <rPh sb="24" eb="26">
      <t>チョクゼン</t>
    </rPh>
    <rPh sb="26" eb="28">
      <t>モウシコミ</t>
    </rPh>
    <rPh sb="30" eb="32">
      <t>シュモク</t>
    </rPh>
    <rPh sb="37" eb="38">
      <t>エン</t>
    </rPh>
    <rPh sb="53" eb="54">
      <t>メイ</t>
    </rPh>
    <rPh sb="58" eb="5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</si>
</sst>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#,##0_);[Red]\(#,##0\)"/>
    <numFmt numFmtId="178" formatCode="0_);[Red]\(0\)"/>
    <numFmt numFmtId="179" formatCode="m/d;@"/>
  </numFmts>
  <fonts count="17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1"/>
      <color indexed="56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22"/>
      <color rgb="FF0070C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/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5" fillId="0" borderId="0" xfId="0" applyFont="1" applyFill="1"/>
    <xf numFmtId="0" fontId="8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/>
    </xf>
    <xf numFmtId="0" fontId="8" fillId="0" borderId="21" xfId="0" applyFont="1" applyBorder="1" applyAlignment="1" applyProtection="1">
      <alignment horizontal="left" vertical="center" shrinkToFit="1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12" fillId="6" borderId="4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5" xfId="0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12" fillId="5" borderId="7" xfId="0" applyNumberFormat="1" applyFont="1" applyFill="1" applyBorder="1" applyAlignment="1">
      <alignment horizontal="center" vertical="center"/>
    </xf>
    <xf numFmtId="0" fontId="12" fillId="3" borderId="6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0" fontId="12" fillId="4" borderId="7" xfId="0" applyNumberFormat="1" applyFont="1" applyFill="1" applyBorder="1" applyAlignment="1">
      <alignment horizontal="center" vertical="center"/>
    </xf>
    <xf numFmtId="0" fontId="12" fillId="4" borderId="46" xfId="0" applyNumberFormat="1" applyFont="1" applyFill="1" applyBorder="1" applyAlignment="1">
      <alignment horizontal="center" vertical="center"/>
    </xf>
    <xf numFmtId="0" fontId="12" fillId="6" borderId="6" xfId="0" applyNumberFormat="1" applyFont="1" applyFill="1" applyBorder="1" applyAlignment="1">
      <alignment horizontal="center" vertical="center"/>
    </xf>
    <xf numFmtId="0" fontId="12" fillId="6" borderId="47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 shrinkToFit="1"/>
    </xf>
    <xf numFmtId="0" fontId="12" fillId="5" borderId="1" xfId="0" applyNumberFormat="1" applyFont="1" applyFill="1" applyBorder="1" applyAlignment="1">
      <alignment horizontal="center" vertical="center"/>
    </xf>
    <xf numFmtId="0" fontId="12" fillId="6" borderId="10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 wrapText="1" shrinkToFit="1"/>
    </xf>
    <xf numFmtId="0" fontId="12" fillId="5" borderId="34" xfId="0" applyNumberFormat="1" applyFont="1" applyFill="1" applyBorder="1" applyAlignment="1">
      <alignment horizontal="center" vertical="center"/>
    </xf>
    <xf numFmtId="0" fontId="12" fillId="6" borderId="48" xfId="0" applyNumberFormat="1" applyFont="1" applyFill="1" applyBorder="1" applyAlignment="1">
      <alignment horizontal="center" vertical="center"/>
    </xf>
    <xf numFmtId="0" fontId="0" fillId="6" borderId="0" xfId="0" applyFill="1"/>
    <xf numFmtId="0" fontId="8" fillId="0" borderId="42" xfId="0" applyFont="1" applyBorder="1" applyAlignment="1" applyProtection="1">
      <alignment horizontal="center" vertical="center" shrinkToFit="1"/>
      <protection locked="0"/>
    </xf>
    <xf numFmtId="179" fontId="8" fillId="0" borderId="18" xfId="0" applyNumberFormat="1" applyFont="1" applyBorder="1" applyAlignment="1">
      <alignment vertical="center"/>
    </xf>
    <xf numFmtId="179" fontId="8" fillId="0" borderId="52" xfId="0" applyNumberFormat="1" applyFont="1" applyBorder="1" applyAlignment="1">
      <alignment vertical="center"/>
    </xf>
    <xf numFmtId="179" fontId="8" fillId="8" borderId="52" xfId="0" applyNumberFormat="1" applyFont="1" applyFill="1" applyBorder="1" applyAlignment="1">
      <alignment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vertical="center"/>
    </xf>
    <xf numFmtId="0" fontId="8" fillId="8" borderId="19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right" vertical="center"/>
    </xf>
    <xf numFmtId="0" fontId="8" fillId="8" borderId="19" xfId="0" applyFont="1" applyFill="1" applyBorder="1" applyAlignment="1">
      <alignment horizontal="right" vertical="center"/>
    </xf>
    <xf numFmtId="0" fontId="8" fillId="8" borderId="49" xfId="0" applyFont="1" applyFill="1" applyBorder="1" applyAlignment="1">
      <alignment horizontal="right" vertical="center"/>
    </xf>
    <xf numFmtId="0" fontId="8" fillId="7" borderId="43" xfId="0" applyFont="1" applyFill="1" applyBorder="1" applyAlignment="1">
      <alignment horizontal="center" vertical="center" shrinkToFit="1"/>
    </xf>
    <xf numFmtId="0" fontId="8" fillId="7" borderId="11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 shrinkToFi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/>
    </xf>
    <xf numFmtId="179" fontId="8" fillId="0" borderId="5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left" vertical="center"/>
    </xf>
    <xf numFmtId="0" fontId="6" fillId="6" borderId="23" xfId="0" applyFont="1" applyFill="1" applyBorder="1" applyAlignment="1">
      <alignment horizontal="left" vertical="center"/>
    </xf>
    <xf numFmtId="0" fontId="6" fillId="6" borderId="30" xfId="0" applyFont="1" applyFill="1" applyBorder="1" applyAlignment="1">
      <alignment horizontal="left" vertical="center"/>
    </xf>
    <xf numFmtId="0" fontId="6" fillId="6" borderId="24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25" xfId="0" applyFont="1" applyFill="1" applyBorder="1" applyAlignment="1">
      <alignment horizontal="left" vertical="center"/>
    </xf>
    <xf numFmtId="0" fontId="6" fillId="6" borderId="28" xfId="0" applyFont="1" applyFill="1" applyBorder="1" applyAlignment="1">
      <alignment horizontal="left" vertical="center"/>
    </xf>
    <xf numFmtId="0" fontId="6" fillId="6" borderId="29" xfId="0" applyFont="1" applyFill="1" applyBorder="1" applyAlignment="1">
      <alignment horizontal="left" vertical="center"/>
    </xf>
    <xf numFmtId="0" fontId="6" fillId="6" borderId="36" xfId="0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45" xfId="0" applyFont="1" applyFill="1" applyBorder="1" applyAlignment="1">
      <alignment horizontal="center" vertical="center" shrinkToFit="1"/>
    </xf>
    <xf numFmtId="0" fontId="8" fillId="7" borderId="12" xfId="0" applyFont="1" applyFill="1" applyBorder="1" applyAlignment="1">
      <alignment horizontal="center" vertical="center" shrinkToFit="1"/>
    </xf>
    <xf numFmtId="0" fontId="8" fillId="7" borderId="51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101973</xdr:colOff>
      <xdr:row>15</xdr:row>
      <xdr:rowOff>118222</xdr:rowOff>
    </xdr:from>
    <xdr:ext cx="5017014" cy="418704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01973" y="4937872"/>
          <a:ext cx="5017014" cy="418704"/>
        </a:xfrm>
        <a:prstGeom prst="rect">
          <a:avLst/>
        </a:prstGeom>
        <a:solidFill>
          <a:srgbClr val="FF99CC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色が付いているところが各大会で実施される種目です。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斜線のセルに人数が入っている場合は、選手情報シートの入力間違いです！</a:t>
          </a:r>
        </a:p>
      </xdr:txBody>
    </xdr:sp>
    <xdr:clientData/>
  </xdr:oneCellAnchor>
  <xdr:oneCellAnchor>
    <xdr:from>
      <xdr:col>14</xdr:col>
      <xdr:colOff>323291</xdr:colOff>
      <xdr:row>15</xdr:row>
      <xdr:rowOff>25774</xdr:rowOff>
    </xdr:from>
    <xdr:ext cx="3935881" cy="58231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485841" y="4473949"/>
          <a:ext cx="3942229" cy="58231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選手情報シートにエントリーの情報を、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チーム情報シートにチームの情報を記載してください！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シート名は変更しないでください</a:t>
          </a:r>
        </a:p>
      </xdr:txBody>
    </xdr:sp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jpnml_1" connectionId="1" xr16:uid="{00000000-0016-0000-01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8"/>
  <sheetViews>
    <sheetView showZeros="0" tabSelected="1" view="pageBreakPreview" topLeftCell="B1" zoomScale="70" zoomScaleNormal="85" zoomScaleSheetLayoutView="70" workbookViewId="0">
      <selection sqref="A1:AA1"/>
    </sheetView>
  </sheetViews>
  <sheetFormatPr defaultColWidth="12.625" defaultRowHeight="12"/>
  <cols>
    <col min="1" max="1" width="2" style="2" hidden="1" customWidth="1"/>
    <col min="2" max="2" width="8.25" style="2" customWidth="1"/>
    <col min="3" max="3" width="5.5" style="2" customWidth="1"/>
    <col min="4" max="6" width="6.5" style="2" customWidth="1"/>
    <col min="7" max="7" width="6.875" style="2" bestFit="1" customWidth="1"/>
    <col min="8" max="10" width="6.75" style="2" customWidth="1"/>
    <col min="11" max="11" width="8.5" style="2" bestFit="1" customWidth="1"/>
    <col min="12" max="12" width="9" style="2" bestFit="1" customWidth="1"/>
    <col min="13" max="13" width="6.75" style="2" customWidth="1"/>
    <col min="14" max="14" width="8" style="2" bestFit="1" customWidth="1"/>
    <col min="15" max="17" width="6.5" style="2" customWidth="1"/>
    <col min="18" max="18" width="6.875" style="2" bestFit="1" customWidth="1"/>
    <col min="19" max="21" width="6.75" style="2" customWidth="1"/>
    <col min="22" max="22" width="8.5" style="2" bestFit="1" customWidth="1"/>
    <col min="23" max="23" width="9" style="2" bestFit="1" customWidth="1"/>
    <col min="24" max="24" width="6.75" style="2" customWidth="1"/>
    <col min="25" max="25" width="8" style="2" bestFit="1" customWidth="1"/>
    <col min="26" max="31" width="6.875" style="2" customWidth="1"/>
    <col min="32" max="32" width="8.75" style="2" customWidth="1"/>
    <col min="33" max="33" width="8.75" style="5" customWidth="1"/>
    <col min="34" max="16384" width="12.625" style="2"/>
  </cols>
  <sheetData>
    <row r="1" spans="1:33" ht="90" customHeight="1" thickBot="1">
      <c r="A1" s="84" t="s">
        <v>109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1"/>
      <c r="AC1" s="1"/>
      <c r="AD1" s="1"/>
      <c r="AE1" s="1"/>
      <c r="AF1" s="1"/>
      <c r="AG1" s="1"/>
    </row>
    <row r="2" spans="1:33" s="3" customFormat="1" ht="24.95" customHeight="1">
      <c r="B2" s="88" t="s">
        <v>9</v>
      </c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  <c r="AG2" s="4"/>
    </row>
    <row r="3" spans="1:33" s="3" customFormat="1" ht="24.95" customHeight="1">
      <c r="B3" s="86" t="s">
        <v>22</v>
      </c>
      <c r="C3" s="87"/>
      <c r="D3" s="87"/>
      <c r="E3" s="87"/>
      <c r="F3" s="93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5"/>
      <c r="AG3" s="4"/>
    </row>
    <row r="4" spans="1:33" s="3" customFormat="1" ht="24.95" customHeight="1">
      <c r="B4" s="86" t="s">
        <v>14</v>
      </c>
      <c r="C4" s="87"/>
      <c r="D4" s="87"/>
      <c r="E4" s="87"/>
      <c r="F4" s="9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5"/>
      <c r="AG4" s="4"/>
    </row>
    <row r="5" spans="1:33" s="3" customFormat="1" ht="24.95" customHeight="1">
      <c r="B5" s="86" t="s">
        <v>12</v>
      </c>
      <c r="C5" s="87"/>
      <c r="D5" s="87"/>
      <c r="E5" s="87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5"/>
      <c r="AG5" s="4"/>
    </row>
    <row r="6" spans="1:33" s="3" customFormat="1" ht="24.95" customHeight="1">
      <c r="B6" s="86" t="s">
        <v>13</v>
      </c>
      <c r="C6" s="87"/>
      <c r="D6" s="87"/>
      <c r="E6" s="87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5"/>
      <c r="AG6" s="4"/>
    </row>
    <row r="7" spans="1:33" s="3" customFormat="1" ht="24.95" customHeight="1" thickBot="1">
      <c r="B7" s="110" t="s">
        <v>15</v>
      </c>
      <c r="C7" s="111"/>
      <c r="D7" s="111"/>
      <c r="E7" s="111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8"/>
      <c r="AG7" s="4"/>
    </row>
    <row r="8" spans="1:33" ht="18" customHeight="1"/>
    <row r="9" spans="1:33" ht="18.75" customHeight="1">
      <c r="B9" s="102" t="s">
        <v>57</v>
      </c>
      <c r="C9" s="100" t="s">
        <v>58</v>
      </c>
      <c r="D9" s="104" t="s">
        <v>0</v>
      </c>
      <c r="E9" s="105"/>
      <c r="F9" s="105"/>
      <c r="G9" s="105"/>
      <c r="H9" s="105"/>
      <c r="I9" s="105"/>
      <c r="J9" s="105"/>
      <c r="K9" s="105"/>
      <c r="L9" s="105"/>
      <c r="M9" s="105"/>
      <c r="N9" s="106"/>
      <c r="O9" s="107" t="s">
        <v>1</v>
      </c>
      <c r="P9" s="108"/>
      <c r="Q9" s="108"/>
      <c r="R9" s="108"/>
      <c r="S9" s="108"/>
      <c r="T9" s="108"/>
      <c r="U9" s="108"/>
      <c r="V9" s="108"/>
      <c r="W9" s="108"/>
      <c r="X9" s="108"/>
      <c r="Y9" s="109"/>
      <c r="Z9" s="100" t="s">
        <v>23</v>
      </c>
      <c r="AA9" s="99" t="s">
        <v>24</v>
      </c>
      <c r="AD9" s="5"/>
      <c r="AG9" s="2"/>
    </row>
    <row r="10" spans="1:33" s="6" customFormat="1" ht="30" customHeight="1">
      <c r="B10" s="103"/>
      <c r="C10" s="103"/>
      <c r="D10" s="43" t="s">
        <v>68</v>
      </c>
      <c r="E10" s="43" t="s">
        <v>71</v>
      </c>
      <c r="F10" s="43" t="s">
        <v>73</v>
      </c>
      <c r="G10" s="43" t="s">
        <v>74</v>
      </c>
      <c r="H10" s="7" t="s">
        <v>19</v>
      </c>
      <c r="I10" s="7" t="s">
        <v>56</v>
      </c>
      <c r="J10" s="7" t="s">
        <v>21</v>
      </c>
      <c r="K10" s="7" t="s">
        <v>104</v>
      </c>
      <c r="L10" s="43" t="s">
        <v>66</v>
      </c>
      <c r="M10" s="7" t="s">
        <v>54</v>
      </c>
      <c r="N10" s="8" t="s">
        <v>55</v>
      </c>
      <c r="O10" s="61" t="s">
        <v>69</v>
      </c>
      <c r="P10" s="57" t="s">
        <v>37</v>
      </c>
      <c r="Q10" s="57" t="s">
        <v>72</v>
      </c>
      <c r="R10" s="57" t="s">
        <v>38</v>
      </c>
      <c r="S10" s="9" t="s">
        <v>19</v>
      </c>
      <c r="T10" s="9" t="s">
        <v>20</v>
      </c>
      <c r="U10" s="9" t="s">
        <v>21</v>
      </c>
      <c r="V10" s="9" t="s">
        <v>104</v>
      </c>
      <c r="W10" s="57" t="s">
        <v>66</v>
      </c>
      <c r="X10" s="9" t="s">
        <v>54</v>
      </c>
      <c r="Y10" s="9" t="s">
        <v>55</v>
      </c>
      <c r="Z10" s="101"/>
      <c r="AA10" s="99"/>
    </row>
    <row r="11" spans="1:33" s="3" customFormat="1" ht="24.75" customHeight="1">
      <c r="A11" s="3">
        <f>$I$2</f>
        <v>0</v>
      </c>
      <c r="B11" s="10" t="s">
        <v>16</v>
      </c>
      <c r="C11" s="11">
        <v>41823</v>
      </c>
      <c r="D11" s="45">
        <f>COUNTIF(選手情報!$B:$B,チーム情報!$B11&amp;" 男子 "&amp;チーム情報!D$10)</f>
        <v>0</v>
      </c>
      <c r="E11" s="44">
        <f>COUNTIF(選手情報!$B:$B,チーム情報!$B11&amp;" 男子 "&amp;チーム情報!E$10)</f>
        <v>0</v>
      </c>
      <c r="F11" s="45">
        <f>COUNTIF(選手情報!$B:$B,チーム情報!$B11&amp;" 男子 "&amp;チーム情報!F$10)</f>
        <v>0</v>
      </c>
      <c r="G11" s="44">
        <f>COUNTIF(選手情報!$B:$B,チーム情報!$B11&amp;" 男子 "&amp;チーム情報!G$10)</f>
        <v>0</v>
      </c>
      <c r="H11" s="44">
        <f>COUNTIF(選手情報!$B:$B,チーム情報!$B11&amp;" 男子 "&amp;チーム情報!H$10)</f>
        <v>0</v>
      </c>
      <c r="I11" s="46">
        <f>COUNTIF(選手情報!$B:$B,チーム情報!$B11&amp;" 男子 "&amp;チーム情報!I$10)</f>
        <v>0</v>
      </c>
      <c r="J11" s="47">
        <f>COUNTIF(選手情報!$B:$B,チーム情報!$B11&amp;" 男子 "&amp;チーム情報!J$10)</f>
        <v>0</v>
      </c>
      <c r="K11" s="45">
        <f>COUNTIF(選手情報!$B:$B,チーム情報!$B11&amp;" 男子 "&amp;チーム情報!K$10)</f>
        <v>0</v>
      </c>
      <c r="L11" s="44">
        <f>COUNTIF(選手情報!$B:$B,チーム情報!$B11&amp;" 男子 "&amp;チーム情報!L$10)</f>
        <v>0</v>
      </c>
      <c r="M11" s="45">
        <f>COUNTIF(選手情報!$B:$B,チーム情報!$B11&amp;" 男子 "&amp;チーム情報!M$10)</f>
        <v>0</v>
      </c>
      <c r="N11" s="48">
        <f>COUNTIF(選手情報!$B:$B,チーム情報!$B11&amp;" 男子 "&amp;チーム情報!N$10)</f>
        <v>0</v>
      </c>
      <c r="O11" s="62">
        <f>COUNTIF(選手情報!$B:$B,チーム情報!$B11&amp;" 女子 "&amp;チーム情報!O$10)</f>
        <v>0</v>
      </c>
      <c r="P11" s="44">
        <f>COUNTIF(選手情報!$B:$B,チーム情報!$B11&amp;" 女子 "&amp;チーム情報!P$10)</f>
        <v>0</v>
      </c>
      <c r="Q11" s="58">
        <f>COUNTIF(選手情報!$B:$B,チーム情報!$B11&amp;" 女子 "&amp;チーム情報!Q$10)</f>
        <v>0</v>
      </c>
      <c r="R11" s="44">
        <f>COUNTIF(選手情報!$B:$B,チーム情報!$B11&amp;" 女子 "&amp;チーム情報!R$10)</f>
        <v>0</v>
      </c>
      <c r="S11" s="49">
        <f>COUNTIF(選手情報!$B:$B,チーム情報!$B11&amp;" 女子 "&amp;チーム情報!S$10)</f>
        <v>0</v>
      </c>
      <c r="T11" s="44">
        <f>COUNTIF(選手情報!$B:$B,チーム情報!$B11&amp;" 女子 "&amp;チーム情報!T$10)</f>
        <v>0</v>
      </c>
      <c r="U11" s="49">
        <f>COUNTIF(選手情報!$B:$B,チーム情報!$B11&amp;" 女子 "&amp;チーム情報!U$10)</f>
        <v>0</v>
      </c>
      <c r="V11" s="49">
        <f>COUNTIF(選手情報!$B:$B,チーム情報!$B11&amp;" 女子 "&amp;チーム情報!V$10)</f>
        <v>0</v>
      </c>
      <c r="W11" s="44">
        <f>COUNTIF(選手情報!$B:$B,チーム情報!$B11&amp;" 女子 "&amp;チーム情報!W$10)</f>
        <v>0</v>
      </c>
      <c r="X11" s="58">
        <f>COUNTIF(選手情報!$B:$B,チーム情報!$B11&amp;" 女子 "&amp;チーム情報!X$10)</f>
        <v>0</v>
      </c>
      <c r="Y11" s="44">
        <f>COUNTIF(選手情報!$B:$B,チーム情報!$B11&amp;" 女子 "&amp;チーム情報!Y$10)</f>
        <v>0</v>
      </c>
      <c r="Z11" s="51">
        <f>SUM(D11:Y11)</f>
        <v>0</v>
      </c>
      <c r="AA11" s="52">
        <f>Z11*3000</f>
        <v>0</v>
      </c>
    </row>
    <row r="12" spans="1:33" s="3" customFormat="1" ht="24.75" customHeight="1">
      <c r="A12" s="3">
        <f>$I$2</f>
        <v>0</v>
      </c>
      <c r="B12" s="10" t="s">
        <v>17</v>
      </c>
      <c r="C12" s="11">
        <v>41826</v>
      </c>
      <c r="D12" s="44">
        <f>COUNTIF(選手情報!$B:$B,チーム情報!$B12&amp;" 男子 "&amp;チーム情報!D$10)</f>
        <v>0</v>
      </c>
      <c r="E12" s="45">
        <f>COUNTIF(選手情報!$B:$B,チーム情報!$B12&amp;" 男子 "&amp;チーム情報!E$10)</f>
        <v>0</v>
      </c>
      <c r="F12" s="44">
        <f>COUNTIF(選手情報!$B:$B,チーム情報!$B12&amp;" 男子 "&amp;チーム情報!F$10)</f>
        <v>0</v>
      </c>
      <c r="G12" s="53">
        <f>COUNTIF(選手情報!$B:$B,チーム情報!$B12&amp;" 男子 "&amp;チーム情報!G$10)</f>
        <v>0</v>
      </c>
      <c r="H12" s="47">
        <f>COUNTIF(選手情報!$B:$B,チーム情報!$B12&amp;" 男子 "&amp;チーム情報!H$10)</f>
        <v>0</v>
      </c>
      <c r="I12" s="53">
        <f>COUNTIF(選手情報!$B:$B,チーム情報!$B12&amp;" 男子 "&amp;チーム情報!I$10)</f>
        <v>0</v>
      </c>
      <c r="J12" s="53">
        <f>COUNTIF(選手情報!$B:$B,チーム情報!$B12&amp;" 男子 "&amp;チーム情報!J$10)</f>
        <v>0</v>
      </c>
      <c r="K12" s="50">
        <f>COUNTIF(選手情報!$B:$B,チーム情報!$B12&amp;" 男子 "&amp;チーム情報!K$10)</f>
        <v>0</v>
      </c>
      <c r="L12" s="50">
        <f>COUNTIF(選手情報!$B:$B,チーム情報!$B12&amp;" 男子 "&amp;チーム情報!L$10)</f>
        <v>0</v>
      </c>
      <c r="M12" s="50">
        <f>COUNTIF(選手情報!$B:$B,チーム情報!$B12&amp;" 男子 "&amp;チーム情報!M$10)</f>
        <v>0</v>
      </c>
      <c r="N12" s="54">
        <f>COUNTIF(選手情報!$B:$B,チーム情報!$B12&amp;" 男子 "&amp;チーム情報!N$10)</f>
        <v>0</v>
      </c>
      <c r="O12" s="59">
        <f>COUNTIF(選手情報!$B:$B,チーム情報!$B12&amp;" 女子 "&amp;チーム情報!O$10)</f>
        <v>0</v>
      </c>
      <c r="P12" s="58">
        <f>COUNTIF(選手情報!$B:$B,チーム情報!$B12&amp;" 女子 "&amp;チーム情報!P$10)</f>
        <v>0</v>
      </c>
      <c r="Q12" s="44">
        <f>COUNTIF(選手情報!$B:$B,チーム情報!$B12&amp;" 女子 "&amp;チーム情報!Q$10)</f>
        <v>0</v>
      </c>
      <c r="R12" s="49">
        <f>COUNTIF(選手情報!$B:$B,チーム情報!$B12&amp;" 女子 "&amp;チーム情報!R$10)</f>
        <v>0</v>
      </c>
      <c r="S12" s="49">
        <f>COUNTIF(選手情報!$B:$B,チーム情報!$B12&amp;" 女子 "&amp;チーム情報!S$10)</f>
        <v>0</v>
      </c>
      <c r="T12" s="58">
        <f>COUNTIF(選手情報!$B:$B,チーム情報!$B12&amp;" 女子 "&amp;チーム情報!T$10)</f>
        <v>0</v>
      </c>
      <c r="U12" s="44">
        <f>COUNTIF(選手情報!$B:$B,チーム情報!$B12&amp;" 女子 "&amp;チーム情報!U$10)</f>
        <v>0</v>
      </c>
      <c r="V12" s="55">
        <f>COUNTIF(選手情報!$B:$B,チーム情報!$B12&amp;" 女子 "&amp;チーム情報!V$10)</f>
        <v>0</v>
      </c>
      <c r="W12" s="55">
        <f>COUNTIF(選手情報!$B:$B,チーム情報!$B12&amp;" 女子 "&amp;チーム情報!W$10)</f>
        <v>0</v>
      </c>
      <c r="X12" s="55">
        <f>COUNTIF(選手情報!$B:$B,チーム情報!$B12&amp;" 女子 "&amp;チーム情報!X$10)</f>
        <v>0</v>
      </c>
      <c r="Y12" s="58">
        <f>COUNTIF(選手情報!$B:$B,チーム情報!$B12&amp;" 女子 "&amp;チーム情報!Y$10)</f>
        <v>0</v>
      </c>
      <c r="Z12" s="51">
        <f>SUM(D12:Y12)</f>
        <v>0</v>
      </c>
      <c r="AA12" s="52">
        <f>Z12*3000</f>
        <v>0</v>
      </c>
    </row>
    <row r="13" spans="1:33" s="3" customFormat="1" ht="24.75" customHeight="1">
      <c r="A13" s="3">
        <f>$I$2</f>
        <v>0</v>
      </c>
      <c r="B13" s="10" t="s">
        <v>18</v>
      </c>
      <c r="C13" s="11">
        <v>41830</v>
      </c>
      <c r="D13" s="44">
        <f>COUNTIF(選手情報!$B:$B,チーム情報!$B13&amp;" 男子 "&amp;チーム情報!D$10)</f>
        <v>0</v>
      </c>
      <c r="E13" s="44">
        <f>COUNTIF(選手情報!$B:$B,チーム情報!$B13&amp;" 男子 "&amp;チーム情報!E$10)</f>
        <v>0</v>
      </c>
      <c r="F13" s="44">
        <f>COUNTIF(選手情報!$B:$B,チーム情報!$B13&amp;" 男子 "&amp;チーム情報!F$10)</f>
        <v>0</v>
      </c>
      <c r="G13" s="53">
        <f>COUNTIF(選手情報!$B:$B,チーム情報!$B13&amp;" 男子 "&amp;チーム情報!G$10)</f>
        <v>0</v>
      </c>
      <c r="H13" s="53">
        <f>COUNTIF(選手情報!$B:$B,チーム情報!$B13&amp;" 男子 "&amp;チーム情報!H$10)</f>
        <v>0</v>
      </c>
      <c r="I13" s="53">
        <f>COUNTIF(選手情報!$B:$B,チーム情報!$B13&amp;" 男子 "&amp;チーム情報!I$10)</f>
        <v>0</v>
      </c>
      <c r="J13" s="45">
        <f>COUNTIF(選手情報!$B:$B,チーム情報!$B13&amp;" 男子 "&amp;チーム情報!J$10)</f>
        <v>0</v>
      </c>
      <c r="K13" s="44">
        <f>COUNTIF(選手情報!$B:$B,チーム情報!$B13&amp;" 男子 "&amp;チーム情報!K$10)</f>
        <v>0</v>
      </c>
      <c r="L13" s="45">
        <f>COUNTIF(選手情報!$B:$B,チーム情報!$B13&amp;" 男子 "&amp;チーム情報!L$10)</f>
        <v>0</v>
      </c>
      <c r="M13" s="44">
        <f>COUNTIF(選手情報!$B:$B,チーム情報!$B13&amp;" 男子 "&amp;チーム情報!M$10)</f>
        <v>0</v>
      </c>
      <c r="N13" s="48">
        <f>COUNTIF(選手情報!$B:$B,チーム情報!$B13&amp;" 男子 "&amp;チーム情報!N$10)</f>
        <v>0</v>
      </c>
      <c r="O13" s="63">
        <f>COUNTIF(選手情報!$B:$B,チーム情報!$B13&amp;" 女子 "&amp;チーム情報!O$10)</f>
        <v>0</v>
      </c>
      <c r="P13" s="44">
        <f>COUNTIF(選手情報!$B:$B,チーム情報!$B13&amp;" 女子 "&amp;チーム情報!P$10)</f>
        <v>0</v>
      </c>
      <c r="Q13" s="44">
        <f>COUNTIF(選手情報!$B:$B,チーム情報!$B13&amp;" 女子 "&amp;チーム情報!Q$10)</f>
        <v>0</v>
      </c>
      <c r="R13" s="49">
        <f>COUNTIF(選手情報!$B:$B,チーム情報!$B13&amp;" 女子 "&amp;チーム情報!R$10)</f>
        <v>0</v>
      </c>
      <c r="S13" s="49">
        <f>COUNTIF(選手情報!$B:$B,チーム情報!$B13&amp;" 女子 "&amp;チーム情報!S$10)</f>
        <v>0</v>
      </c>
      <c r="T13" s="49">
        <f>COUNTIF(選手情報!$B:$B,チーム情報!$B13&amp;" 女子 "&amp;チーム情報!T$10)</f>
        <v>0</v>
      </c>
      <c r="U13" s="49">
        <f>COUNTIF(選手情報!$B:$B,チーム情報!$B13&amp;" 女子 "&amp;チーム情報!U$10)</f>
        <v>0</v>
      </c>
      <c r="V13" s="44">
        <f>COUNTIF(選手情報!$B:$B,チーム情報!$B13&amp;" 女子 "&amp;チーム情報!V$10)</f>
        <v>0</v>
      </c>
      <c r="W13" s="58">
        <f>COUNTIF(選手情報!$B:$B,チーム情報!$B13&amp;" 女子 "&amp;チーム情報!W$10)</f>
        <v>0</v>
      </c>
      <c r="X13" s="44">
        <f>COUNTIF(選手情報!$B:$B,チーム情報!$B13&amp;" 女子 "&amp;チーム情報!X$10)</f>
        <v>0</v>
      </c>
      <c r="Y13" s="44">
        <f>COUNTIF(選手情報!$B:$B,チーム情報!$B13&amp;" 女子 "&amp;チーム情報!Y$10)</f>
        <v>0</v>
      </c>
      <c r="Z13" s="60">
        <f>SUM(D13:Y13)</f>
        <v>0</v>
      </c>
      <c r="AA13" s="52">
        <f t="shared" ref="AA12:AA14" si="0">Z13*3000</f>
        <v>0</v>
      </c>
    </row>
    <row r="14" spans="1:33" s="3" customFormat="1" ht="24.75" customHeight="1">
      <c r="A14" s="3">
        <f>$I$2</f>
        <v>0</v>
      </c>
      <c r="B14" s="10" t="s">
        <v>27</v>
      </c>
      <c r="C14" s="11">
        <v>41833</v>
      </c>
      <c r="D14" s="55">
        <f>COUNTIF(選手情報!$B:$B,チーム情報!$B14&amp;" 男子 "&amp;チーム情報!D$10)</f>
        <v>0</v>
      </c>
      <c r="E14" s="55">
        <f>COUNTIF(選手情報!$B:$B,チーム情報!$B14&amp;" 男子 "&amp;チーム情報!E$10)</f>
        <v>0</v>
      </c>
      <c r="F14" s="55">
        <f>COUNTIF(選手情報!$B:$B,チーム情報!$B14&amp;" 男子 "&amp;チーム情報!F$10)</f>
        <v>0</v>
      </c>
      <c r="G14" s="44">
        <f>COUNTIF(選手情報!$B:$B,チーム情報!$B14&amp;" 男子 "&amp;チーム情報!G$10)</f>
        <v>0</v>
      </c>
      <c r="H14" s="47">
        <f>COUNTIF(選手情報!$B:$B,チーム情報!$B14&amp;" 男子 "&amp;チーム情報!H$10)</f>
        <v>0</v>
      </c>
      <c r="I14" s="53">
        <f>COUNTIF(選手情報!$B:$B,チーム情報!$B14&amp;" 男子 "&amp;チーム情報!I$10)</f>
        <v>0</v>
      </c>
      <c r="J14" s="53">
        <f>COUNTIF(選手情報!$B:$B,チーム情報!$B14&amp;" 男子 "&amp;チーム情報!J$10)</f>
        <v>0</v>
      </c>
      <c r="K14" s="55">
        <f>COUNTIF(選手情報!$B:$B,チーム情報!$B14&amp;" 男子 "&amp;チーム情報!K$10)</f>
        <v>0</v>
      </c>
      <c r="L14" s="55">
        <f>COUNTIF(選手情報!$B:$B,チーム情報!$B14&amp;" 男子 "&amp;チーム情報!L$10)</f>
        <v>0</v>
      </c>
      <c r="M14" s="44">
        <f>COUNTIF(選手情報!$B:$B,チーム情報!$B14&amp;" 男子 "&amp;チーム情報!M$10)</f>
        <v>0</v>
      </c>
      <c r="N14" s="56">
        <f>COUNTIF(選手情報!$B:$B,チーム情報!$B14&amp;" 男子 "&amp;チーム情報!N$10)</f>
        <v>0</v>
      </c>
      <c r="O14" s="63">
        <f>COUNTIF(選手情報!$B:$B,チーム情報!$B14&amp;" 女子 "&amp;チーム情報!O$10)</f>
        <v>0</v>
      </c>
      <c r="P14" s="44">
        <f>COUNTIF(選手情報!$B:$B,チーム情報!$B14&amp;" 女子 "&amp;チーム情報!P$10)</f>
        <v>0</v>
      </c>
      <c r="Q14" s="44">
        <f>COUNTIF(選手情報!$B:$B,チーム情報!$B14&amp;" 女子 "&amp;チーム情報!Q$10)</f>
        <v>0</v>
      </c>
      <c r="R14" s="44">
        <f>COUNTIF(選手情報!$B:$B,チーム情報!$B14&amp;" 女子 "&amp;チーム情報!R$10)</f>
        <v>0</v>
      </c>
      <c r="S14" s="49">
        <f>COUNTIF(選手情報!$B:$B,チーム情報!$B14&amp;" 女子 "&amp;チーム情報!S$10)</f>
        <v>0</v>
      </c>
      <c r="T14" s="49">
        <f>COUNTIF(選手情報!$B:$B,チーム情報!$B14&amp;" 女子 "&amp;チーム情報!T$10)</f>
        <v>0</v>
      </c>
      <c r="U14" s="44">
        <f>COUNTIF(選手情報!$B:$B,チーム情報!$B14&amp;" 女子 "&amp;チーム情報!U$10)</f>
        <v>0</v>
      </c>
      <c r="V14" s="55">
        <f>COUNTIF(選手情報!$B:$B,チーム情報!$B14&amp;" 女子 "&amp;チーム情報!V$10)</f>
        <v>0</v>
      </c>
      <c r="W14" s="55">
        <f>COUNTIF(選手情報!$B:$B,チーム情報!$B14&amp;" 女子 "&amp;チーム情報!W$10)</f>
        <v>0</v>
      </c>
      <c r="X14" s="44">
        <f>COUNTIF(選手情報!$B:$B,チーム情報!$B14&amp;" 女子 "&amp;チーム情報!X$10)</f>
        <v>0</v>
      </c>
      <c r="Y14" s="44">
        <f>COUNTIF(選手情報!$B:$B,チーム情報!$B14&amp;" 女子 "&amp;チーム情報!Y$10)</f>
        <v>0</v>
      </c>
      <c r="Z14" s="60">
        <f>SUM(D14:Y14)</f>
        <v>0</v>
      </c>
      <c r="AA14" s="52">
        <f>Z14*3000</f>
        <v>0</v>
      </c>
    </row>
    <row r="15" spans="1:33" s="3" customFormat="1" ht="22.5" customHeight="1">
      <c r="D15" s="12"/>
      <c r="E15" s="12"/>
      <c r="F15" s="12"/>
      <c r="G15" s="12"/>
      <c r="H15" s="12"/>
      <c r="J15" s="12"/>
      <c r="K15" s="12"/>
      <c r="L15" s="12"/>
      <c r="M15" s="12"/>
      <c r="N15" s="12"/>
      <c r="O15" s="12"/>
      <c r="P15" s="12"/>
      <c r="Q15" s="12"/>
      <c r="R15" s="12"/>
      <c r="S15" s="13" t="s">
        <v>108</v>
      </c>
      <c r="T15" s="12"/>
      <c r="U15" s="12"/>
      <c r="V15" s="12"/>
      <c r="W15" s="12"/>
      <c r="X15" s="12"/>
      <c r="Y15" s="12"/>
      <c r="Z15" s="12">
        <f>SUM(Z11:Z14)</f>
        <v>0</v>
      </c>
      <c r="AA15" s="14">
        <f>SUM(AA11:AA14)</f>
        <v>0</v>
      </c>
      <c r="AB15" s="15"/>
      <c r="AC15" s="12"/>
      <c r="AD15" s="12"/>
      <c r="AE15" s="12"/>
      <c r="AF15" s="16"/>
    </row>
    <row r="20" spans="27:27">
      <c r="AA20" s="17"/>
    </row>
    <row r="28" spans="27:27">
      <c r="AA28" s="17"/>
    </row>
  </sheetData>
  <mergeCells count="19">
    <mergeCell ref="F7:AA7"/>
    <mergeCell ref="AA9:AA10"/>
    <mergeCell ref="Z9:Z10"/>
    <mergeCell ref="B9:B10"/>
    <mergeCell ref="C9:C10"/>
    <mergeCell ref="D9:N9"/>
    <mergeCell ref="O9:Y9"/>
    <mergeCell ref="B7:E7"/>
    <mergeCell ref="B6:E6"/>
    <mergeCell ref="B5:E5"/>
    <mergeCell ref="F3:AA3"/>
    <mergeCell ref="F4:AA4"/>
    <mergeCell ref="F5:AA5"/>
    <mergeCell ref="F6:AA6"/>
    <mergeCell ref="A1:AA1"/>
    <mergeCell ref="B4:E4"/>
    <mergeCell ref="B3:E3"/>
    <mergeCell ref="B2:E2"/>
    <mergeCell ref="F2:AA2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landscape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3"/>
  <sheetViews>
    <sheetView showZeros="0" view="pageBreakPreview" zoomScale="85" zoomScaleNormal="85" zoomScaleSheetLayoutView="85" workbookViewId="0">
      <selection activeCell="A4" sqref="A4"/>
    </sheetView>
  </sheetViews>
  <sheetFormatPr defaultColWidth="12.625" defaultRowHeight="13.5"/>
  <cols>
    <col min="1" max="1" width="9.125" style="18" bestFit="1" customWidth="1"/>
    <col min="2" max="2" width="16.875" style="32" bestFit="1" customWidth="1"/>
    <col min="3" max="3" width="6.625" style="33" hidden="1" customWidth="1"/>
    <col min="4" max="4" width="4.875" style="33" hidden="1" customWidth="1"/>
    <col min="5" max="5" width="6.875" style="34" hidden="1" customWidth="1"/>
    <col min="6" max="6" width="15.875" style="35" customWidth="1"/>
    <col min="7" max="8" width="18.375" style="35" customWidth="1"/>
    <col min="9" max="9" width="2.125" style="33" customWidth="1"/>
    <col min="10" max="10" width="18.375" style="36" customWidth="1"/>
    <col min="11" max="11" width="9.625" style="36" customWidth="1"/>
    <col min="12" max="12" width="2.375" style="33" customWidth="1"/>
    <col min="13" max="13" width="10.625" style="33" customWidth="1"/>
    <col min="14" max="14" width="15.25" style="33" bestFit="1" customWidth="1"/>
    <col min="15" max="15" width="14.875" style="33" bestFit="1" customWidth="1"/>
    <col min="16" max="16384" width="12.625" style="18"/>
  </cols>
  <sheetData>
    <row r="1" spans="1:16" ht="12.95" customHeight="1">
      <c r="A1" s="123" t="s">
        <v>103</v>
      </c>
      <c r="B1" s="112" t="s">
        <v>42</v>
      </c>
      <c r="C1" s="125" t="s">
        <v>10</v>
      </c>
      <c r="D1" s="112" t="s">
        <v>8</v>
      </c>
      <c r="E1" s="112" t="s">
        <v>5</v>
      </c>
      <c r="F1" s="127" t="s">
        <v>6</v>
      </c>
      <c r="G1" s="114" t="s">
        <v>48</v>
      </c>
      <c r="H1" s="78" t="s">
        <v>60</v>
      </c>
      <c r="I1" s="119"/>
      <c r="J1" s="112" t="s">
        <v>7</v>
      </c>
      <c r="K1" s="121" t="s">
        <v>65</v>
      </c>
      <c r="L1" s="117"/>
      <c r="M1" s="112" t="s">
        <v>59</v>
      </c>
      <c r="N1" s="112"/>
      <c r="O1" s="116"/>
    </row>
    <row r="2" spans="1:16" ht="27">
      <c r="A2" s="124"/>
      <c r="B2" s="113"/>
      <c r="C2" s="126"/>
      <c r="D2" s="113"/>
      <c r="E2" s="113"/>
      <c r="F2" s="128"/>
      <c r="G2" s="115"/>
      <c r="H2" s="79" t="s">
        <v>61</v>
      </c>
      <c r="I2" s="120"/>
      <c r="J2" s="113"/>
      <c r="K2" s="122"/>
      <c r="L2" s="118"/>
      <c r="M2" s="80" t="s">
        <v>96</v>
      </c>
      <c r="N2" s="81" t="s">
        <v>99</v>
      </c>
      <c r="O2" s="82" t="s">
        <v>100</v>
      </c>
    </row>
    <row r="3" spans="1:16" ht="20.100000000000001" customHeight="1" thickBot="1">
      <c r="A3" s="68">
        <v>41786</v>
      </c>
      <c r="B3" s="69" t="s">
        <v>97</v>
      </c>
      <c r="C3" s="70" t="s">
        <v>16</v>
      </c>
      <c r="D3" s="69" t="s">
        <v>2</v>
      </c>
      <c r="E3" s="71" t="s">
        <v>20</v>
      </c>
      <c r="F3" s="72" t="s">
        <v>3</v>
      </c>
      <c r="G3" s="72" t="s">
        <v>49</v>
      </c>
      <c r="H3" s="73" t="s">
        <v>62</v>
      </c>
      <c r="I3" s="74" t="s">
        <v>4</v>
      </c>
      <c r="J3" s="69" t="s">
        <v>25</v>
      </c>
      <c r="K3" s="69" t="s">
        <v>64</v>
      </c>
      <c r="L3" s="75" t="s">
        <v>26</v>
      </c>
      <c r="M3" s="76" t="s">
        <v>98</v>
      </c>
      <c r="N3" s="76" t="s">
        <v>102</v>
      </c>
      <c r="O3" s="77" t="s">
        <v>101</v>
      </c>
      <c r="P3" s="18" t="s">
        <v>11</v>
      </c>
    </row>
    <row r="4" spans="1:16" ht="20.100000000000001" customHeight="1">
      <c r="A4" s="83"/>
      <c r="B4" s="65"/>
      <c r="C4" s="19"/>
      <c r="D4" s="20"/>
      <c r="E4" s="21"/>
      <c r="F4" s="37"/>
      <c r="G4" s="22"/>
      <c r="H4" s="23"/>
      <c r="I4" s="40" t="s">
        <v>4</v>
      </c>
      <c r="J4" s="42" t="str">
        <f>IF(F4="","",チーム情報!$F$2)</f>
        <v/>
      </c>
      <c r="K4" s="24"/>
      <c r="L4" s="38" t="s">
        <v>26</v>
      </c>
      <c r="M4" s="25"/>
      <c r="N4" s="25"/>
      <c r="O4" s="26"/>
      <c r="P4" s="27" t="s">
        <v>63</v>
      </c>
    </row>
    <row r="5" spans="1:16" ht="20.100000000000001" customHeight="1">
      <c r="A5" s="66"/>
      <c r="B5" s="65"/>
      <c r="C5" s="19" t="str">
        <f>IF(ISERROR(VLOOKUP(B5,種目!$A$1:$D$35,2,FALSE))=TRUE,"",VLOOKUP(B5,種目!$A$1:$D$35,2,FALSE))</f>
        <v/>
      </c>
      <c r="D5" s="20" t="str">
        <f>IF(ISERROR(VLOOKUP(B5,種目!$A$1:$D$35,3,FALSE))=TRUE,"",VLOOKUP(B5,種目!$A$1:$D$35,3,FALSE))</f>
        <v/>
      </c>
      <c r="E5" s="21" t="str">
        <f>IF(ISERROR(VLOOKUP(B5,種目!$A$1:$D$35,4,FALSE))=TRUE,"",VLOOKUP(B5,種目!$A$1:$D$35,4,FALSE))</f>
        <v/>
      </c>
      <c r="F5" s="28"/>
      <c r="G5" s="28"/>
      <c r="H5" s="23"/>
      <c r="I5" s="41" t="s">
        <v>4</v>
      </c>
      <c r="J5" s="42" t="str">
        <f>IF(F5="","",チーム情報!$F$2)</f>
        <v/>
      </c>
      <c r="K5" s="24"/>
      <c r="L5" s="39" t="s">
        <v>26</v>
      </c>
      <c r="M5" s="29"/>
      <c r="N5" s="29"/>
      <c r="O5" s="30"/>
      <c r="P5" s="31" t="s">
        <v>105</v>
      </c>
    </row>
    <row r="6" spans="1:16" ht="20.100000000000001" customHeight="1">
      <c r="A6" s="66"/>
      <c r="B6" s="65"/>
      <c r="C6" s="19" t="str">
        <f>IF(ISERROR(VLOOKUP(B6,種目!$A$1:$D$35,2,FALSE))=TRUE,"",VLOOKUP(B6,種目!$A$1:$D$35,2,FALSE))</f>
        <v/>
      </c>
      <c r="D6" s="20" t="str">
        <f>IF(ISERROR(VLOOKUP(B6,種目!$A$1:$D$35,3,FALSE))=TRUE,"",VLOOKUP(B6,種目!$A$1:$D$35,3,FALSE))</f>
        <v/>
      </c>
      <c r="E6" s="21" t="str">
        <f>IF(ISERROR(VLOOKUP(B6,種目!$A$1:$D$35,4,FALSE))=TRUE,"",VLOOKUP(B6,種目!$A$1:$D$35,4,FALSE))</f>
        <v/>
      </c>
      <c r="F6" s="28"/>
      <c r="G6" s="28"/>
      <c r="H6" s="23"/>
      <c r="I6" s="41" t="s">
        <v>4</v>
      </c>
      <c r="J6" s="42" t="str">
        <f>IF(F6="","",チーム情報!$F$2)</f>
        <v/>
      </c>
      <c r="K6" s="24"/>
      <c r="L6" s="39" t="s">
        <v>26</v>
      </c>
      <c r="M6" s="29"/>
      <c r="N6" s="29"/>
      <c r="O6" s="30"/>
    </row>
    <row r="7" spans="1:16" ht="20.100000000000001" customHeight="1">
      <c r="A7" s="66"/>
      <c r="B7" s="65"/>
      <c r="C7" s="19" t="str">
        <f>IF(ISERROR(VLOOKUP(B7,種目!$A$1:$D$35,2,FALSE))=TRUE,"",VLOOKUP(B7,種目!$A$1:$D$35,2,FALSE))</f>
        <v/>
      </c>
      <c r="D7" s="20" t="str">
        <f>IF(ISERROR(VLOOKUP(B7,種目!$A$1:$D$35,3,FALSE))=TRUE,"",VLOOKUP(B7,種目!$A$1:$D$35,3,FALSE))</f>
        <v/>
      </c>
      <c r="E7" s="21" t="str">
        <f>IF(ISERROR(VLOOKUP(B7,種目!$A$1:$D$35,4,FALSE))=TRUE,"",VLOOKUP(B7,種目!$A$1:$D$35,4,FALSE))</f>
        <v/>
      </c>
      <c r="F7" s="28"/>
      <c r="G7" s="28"/>
      <c r="H7" s="23"/>
      <c r="I7" s="41" t="s">
        <v>4</v>
      </c>
      <c r="J7" s="42" t="str">
        <f>IF(F7="","",チーム情報!$F$2)</f>
        <v/>
      </c>
      <c r="K7" s="24"/>
      <c r="L7" s="39" t="s">
        <v>26</v>
      </c>
      <c r="M7" s="29"/>
      <c r="N7" s="29"/>
      <c r="O7" s="30"/>
    </row>
    <row r="8" spans="1:16" ht="20.100000000000001" customHeight="1">
      <c r="A8" s="66"/>
      <c r="B8" s="65"/>
      <c r="C8" s="19" t="str">
        <f>IF(ISERROR(VLOOKUP(B8,種目!$A$1:$D$35,2,FALSE))=TRUE,"",VLOOKUP(B8,種目!$A$1:$D$35,2,FALSE))</f>
        <v/>
      </c>
      <c r="D8" s="20" t="str">
        <f>IF(ISERROR(VLOOKUP(B8,種目!$A$1:$D$35,3,FALSE))=TRUE,"",VLOOKUP(B8,種目!$A$1:$D$35,3,FALSE))</f>
        <v/>
      </c>
      <c r="E8" s="21" t="str">
        <f>IF(ISERROR(VLOOKUP(B8,種目!$A$1:$D$35,4,FALSE))=TRUE,"",VLOOKUP(B8,種目!$A$1:$D$35,4,FALSE))</f>
        <v/>
      </c>
      <c r="F8" s="28"/>
      <c r="G8" s="28"/>
      <c r="H8" s="23"/>
      <c r="I8" s="41" t="s">
        <v>4</v>
      </c>
      <c r="J8" s="42" t="str">
        <f>IF(F8="","",チーム情報!$F$2)</f>
        <v/>
      </c>
      <c r="K8" s="24"/>
      <c r="L8" s="39" t="s">
        <v>26</v>
      </c>
      <c r="M8" s="29"/>
      <c r="N8" s="29"/>
      <c r="O8" s="30"/>
    </row>
    <row r="9" spans="1:16" ht="20.100000000000001" customHeight="1">
      <c r="A9" s="66"/>
      <c r="B9" s="65"/>
      <c r="C9" s="19" t="str">
        <f>IF(ISERROR(VLOOKUP(B9,種目!$A$1:$D$35,2,FALSE))=TRUE,"",VLOOKUP(B9,種目!$A$1:$D$35,2,FALSE))</f>
        <v/>
      </c>
      <c r="D9" s="20" t="str">
        <f>IF(ISERROR(VLOOKUP(B9,種目!$A$1:$D$35,3,FALSE))=TRUE,"",VLOOKUP(B9,種目!$A$1:$D$35,3,FALSE))</f>
        <v/>
      </c>
      <c r="E9" s="21" t="str">
        <f>IF(ISERROR(VLOOKUP(B9,種目!$A$1:$D$35,4,FALSE))=TRUE,"",VLOOKUP(B9,種目!$A$1:$D$35,4,FALSE))</f>
        <v/>
      </c>
      <c r="F9" s="28"/>
      <c r="G9" s="28"/>
      <c r="H9" s="23"/>
      <c r="I9" s="41" t="s">
        <v>4</v>
      </c>
      <c r="J9" s="42" t="str">
        <f>IF(F9="","",チーム情報!$F$2)</f>
        <v/>
      </c>
      <c r="K9" s="24"/>
      <c r="L9" s="39" t="s">
        <v>26</v>
      </c>
      <c r="M9" s="29"/>
      <c r="N9" s="29"/>
      <c r="O9" s="30"/>
    </row>
    <row r="10" spans="1:16" ht="20.100000000000001" customHeight="1">
      <c r="A10" s="66"/>
      <c r="B10" s="65"/>
      <c r="C10" s="19" t="str">
        <f>IF(ISERROR(VLOOKUP(B10,種目!$A$1:$D$35,2,FALSE))=TRUE,"",VLOOKUP(B10,種目!$A$1:$D$35,2,FALSE))</f>
        <v/>
      </c>
      <c r="D10" s="20" t="str">
        <f>IF(ISERROR(VLOOKUP(B10,種目!$A$1:$D$35,3,FALSE))=TRUE,"",VLOOKUP(B10,種目!$A$1:$D$35,3,FALSE))</f>
        <v/>
      </c>
      <c r="E10" s="21" t="str">
        <f>IF(ISERROR(VLOOKUP(B10,種目!$A$1:$D$35,4,FALSE))=TRUE,"",VLOOKUP(B10,種目!$A$1:$D$35,4,FALSE))</f>
        <v/>
      </c>
      <c r="F10" s="28"/>
      <c r="G10" s="28"/>
      <c r="H10" s="23"/>
      <c r="I10" s="41" t="s">
        <v>4</v>
      </c>
      <c r="J10" s="42" t="str">
        <f>IF(F10="","",チーム情報!$F$2)</f>
        <v/>
      </c>
      <c r="K10" s="24"/>
      <c r="L10" s="39" t="s">
        <v>26</v>
      </c>
      <c r="M10" s="29"/>
      <c r="N10" s="29"/>
      <c r="O10" s="30"/>
    </row>
    <row r="11" spans="1:16" ht="20.100000000000001" customHeight="1">
      <c r="A11" s="66"/>
      <c r="B11" s="65"/>
      <c r="C11" s="19" t="str">
        <f>IF(ISERROR(VLOOKUP(B11,種目!$A$1:$D$35,2,FALSE))=TRUE,"",VLOOKUP(B11,種目!$A$1:$D$35,2,FALSE))</f>
        <v/>
      </c>
      <c r="D11" s="20" t="str">
        <f>IF(ISERROR(VLOOKUP(B11,種目!$A$1:$D$35,3,FALSE))=TRUE,"",VLOOKUP(B11,種目!$A$1:$D$35,3,FALSE))</f>
        <v/>
      </c>
      <c r="E11" s="21" t="str">
        <f>IF(ISERROR(VLOOKUP(B11,種目!$A$1:$D$35,4,FALSE))=TRUE,"",VLOOKUP(B11,種目!$A$1:$D$35,4,FALSE))</f>
        <v/>
      </c>
      <c r="F11" s="28"/>
      <c r="G11" s="28"/>
      <c r="H11" s="23"/>
      <c r="I11" s="41" t="s">
        <v>4</v>
      </c>
      <c r="J11" s="42" t="str">
        <f>IF(F11="","",チーム情報!$F$2)</f>
        <v/>
      </c>
      <c r="K11" s="24"/>
      <c r="L11" s="39" t="s">
        <v>26</v>
      </c>
      <c r="M11" s="29"/>
      <c r="N11" s="29"/>
      <c r="O11" s="30"/>
    </row>
    <row r="12" spans="1:16" ht="20.100000000000001" customHeight="1">
      <c r="A12" s="66"/>
      <c r="B12" s="65"/>
      <c r="C12" s="19" t="str">
        <f>IF(ISERROR(VLOOKUP(B12,種目!$A$1:$D$35,2,FALSE))=TRUE,"",VLOOKUP(B12,種目!$A$1:$D$35,2,FALSE))</f>
        <v/>
      </c>
      <c r="D12" s="20" t="str">
        <f>IF(ISERROR(VLOOKUP(B12,種目!$A$1:$D$35,3,FALSE))=TRUE,"",VLOOKUP(B12,種目!$A$1:$D$35,3,FALSE))</f>
        <v/>
      </c>
      <c r="E12" s="21" t="str">
        <f>IF(ISERROR(VLOOKUP(B12,種目!$A$1:$D$35,4,FALSE))=TRUE,"",VLOOKUP(B12,種目!$A$1:$D$35,4,FALSE))</f>
        <v/>
      </c>
      <c r="F12" s="28"/>
      <c r="G12" s="28"/>
      <c r="H12" s="23"/>
      <c r="I12" s="41" t="s">
        <v>4</v>
      </c>
      <c r="J12" s="42" t="str">
        <f>IF(F12="","",チーム情報!$F$2)</f>
        <v/>
      </c>
      <c r="K12" s="24"/>
      <c r="L12" s="39" t="s">
        <v>26</v>
      </c>
      <c r="M12" s="29"/>
      <c r="N12" s="29"/>
      <c r="O12" s="30"/>
    </row>
    <row r="13" spans="1:16" ht="20.100000000000001" customHeight="1">
      <c r="A13" s="66"/>
      <c r="B13" s="65"/>
      <c r="C13" s="19" t="str">
        <f>IF(ISERROR(VLOOKUP(B13,種目!$A$1:$D$35,2,FALSE))=TRUE,"",VLOOKUP(B13,種目!$A$1:$D$35,2,FALSE))</f>
        <v/>
      </c>
      <c r="D13" s="20" t="str">
        <f>IF(ISERROR(VLOOKUP(B13,種目!$A$1:$D$35,3,FALSE))=TRUE,"",VLOOKUP(B13,種目!$A$1:$D$35,3,FALSE))</f>
        <v/>
      </c>
      <c r="E13" s="21" t="str">
        <f>IF(ISERROR(VLOOKUP(B13,種目!$A$1:$D$35,4,FALSE))=TRUE,"",VLOOKUP(B13,種目!$A$1:$D$35,4,FALSE))</f>
        <v/>
      </c>
      <c r="F13" s="28"/>
      <c r="G13" s="28"/>
      <c r="H13" s="23"/>
      <c r="I13" s="41" t="s">
        <v>4</v>
      </c>
      <c r="J13" s="42" t="str">
        <f>IF(F13="","",チーム情報!$F$2)</f>
        <v/>
      </c>
      <c r="K13" s="24"/>
      <c r="L13" s="39" t="s">
        <v>26</v>
      </c>
      <c r="M13" s="29"/>
      <c r="N13" s="29"/>
      <c r="O13" s="30"/>
    </row>
    <row r="14" spans="1:16" ht="20.100000000000001" customHeight="1">
      <c r="A14" s="66"/>
      <c r="B14" s="65"/>
      <c r="C14" s="19" t="str">
        <f>IF(ISERROR(VLOOKUP(B14,種目!$A$1:$D$35,2,FALSE))=TRUE,"",VLOOKUP(B14,種目!$A$1:$D$35,2,FALSE))</f>
        <v/>
      </c>
      <c r="D14" s="20" t="str">
        <f>IF(ISERROR(VLOOKUP(B14,種目!$A$1:$D$35,3,FALSE))=TRUE,"",VLOOKUP(B14,種目!$A$1:$D$35,3,FALSE))</f>
        <v/>
      </c>
      <c r="E14" s="21" t="str">
        <f>IF(ISERROR(VLOOKUP(B14,種目!$A$1:$D$35,4,FALSE))=TRUE,"",VLOOKUP(B14,種目!$A$1:$D$35,4,FALSE))</f>
        <v/>
      </c>
      <c r="F14" s="28"/>
      <c r="G14" s="28"/>
      <c r="H14" s="23"/>
      <c r="I14" s="41" t="s">
        <v>4</v>
      </c>
      <c r="J14" s="42" t="str">
        <f>IF(F14="","",チーム情報!$F$2)</f>
        <v/>
      </c>
      <c r="K14" s="24"/>
      <c r="L14" s="39" t="s">
        <v>26</v>
      </c>
      <c r="M14" s="29"/>
      <c r="N14" s="29"/>
      <c r="O14" s="30"/>
    </row>
    <row r="15" spans="1:16" ht="20.100000000000001" customHeight="1">
      <c r="A15" s="66"/>
      <c r="B15" s="65"/>
      <c r="C15" s="19" t="str">
        <f>IF(ISERROR(VLOOKUP(B15,種目!$A$1:$D$35,2,FALSE))=TRUE,"",VLOOKUP(B15,種目!$A$1:$D$35,2,FALSE))</f>
        <v/>
      </c>
      <c r="D15" s="20" t="str">
        <f>IF(ISERROR(VLOOKUP(B15,種目!$A$1:$D$35,3,FALSE))=TRUE,"",VLOOKUP(B15,種目!$A$1:$D$35,3,FALSE))</f>
        <v/>
      </c>
      <c r="E15" s="21" t="str">
        <f>IF(ISERROR(VLOOKUP(B15,種目!$A$1:$D$35,4,FALSE))=TRUE,"",VLOOKUP(B15,種目!$A$1:$D$35,4,FALSE))</f>
        <v/>
      </c>
      <c r="F15" s="28"/>
      <c r="G15" s="28"/>
      <c r="H15" s="23"/>
      <c r="I15" s="41" t="s">
        <v>4</v>
      </c>
      <c r="J15" s="42" t="str">
        <f>IF(F15="","",チーム情報!$F$2)</f>
        <v/>
      </c>
      <c r="K15" s="24"/>
      <c r="L15" s="39" t="s">
        <v>26</v>
      </c>
      <c r="M15" s="29"/>
      <c r="N15" s="29"/>
      <c r="O15" s="30"/>
    </row>
    <row r="16" spans="1:16" ht="20.100000000000001" customHeight="1">
      <c r="A16" s="66"/>
      <c r="B16" s="65"/>
      <c r="C16" s="19" t="str">
        <f>IF(ISERROR(VLOOKUP(B16,種目!$A$1:$D$35,2,FALSE))=TRUE,"",VLOOKUP(B16,種目!$A$1:$D$35,2,FALSE))</f>
        <v/>
      </c>
      <c r="D16" s="20" t="str">
        <f>IF(ISERROR(VLOOKUP(B16,種目!$A$1:$D$35,3,FALSE))=TRUE,"",VLOOKUP(B16,種目!$A$1:$D$35,3,FALSE))</f>
        <v/>
      </c>
      <c r="E16" s="21" t="str">
        <f>IF(ISERROR(VLOOKUP(B16,種目!$A$1:$D$35,4,FALSE))=TRUE,"",VLOOKUP(B16,種目!$A$1:$D$35,4,FALSE))</f>
        <v/>
      </c>
      <c r="F16" s="28"/>
      <c r="G16" s="28"/>
      <c r="H16" s="23"/>
      <c r="I16" s="41" t="s">
        <v>4</v>
      </c>
      <c r="J16" s="42" t="str">
        <f>IF(F16="","",チーム情報!$F$2)</f>
        <v/>
      </c>
      <c r="K16" s="24"/>
      <c r="L16" s="39" t="s">
        <v>26</v>
      </c>
      <c r="M16" s="29"/>
      <c r="N16" s="29"/>
      <c r="O16" s="30"/>
    </row>
    <row r="17" spans="1:15" ht="20.100000000000001" customHeight="1">
      <c r="A17" s="66"/>
      <c r="B17" s="65"/>
      <c r="C17" s="19" t="str">
        <f>IF(ISERROR(VLOOKUP(B17,種目!$A$1:$D$35,2,FALSE))=TRUE,"",VLOOKUP(B17,種目!$A$1:$D$35,2,FALSE))</f>
        <v/>
      </c>
      <c r="D17" s="20" t="str">
        <f>IF(ISERROR(VLOOKUP(B17,種目!$A$1:$D$35,3,FALSE))=TRUE,"",VLOOKUP(B17,種目!$A$1:$D$35,3,FALSE))</f>
        <v/>
      </c>
      <c r="E17" s="21" t="str">
        <f>IF(ISERROR(VLOOKUP(B17,種目!$A$1:$D$35,4,FALSE))=TRUE,"",VLOOKUP(B17,種目!$A$1:$D$35,4,FALSE))</f>
        <v/>
      </c>
      <c r="F17" s="28"/>
      <c r="G17" s="28"/>
      <c r="H17" s="23"/>
      <c r="I17" s="41" t="s">
        <v>4</v>
      </c>
      <c r="J17" s="42" t="str">
        <f>IF(F17="","",チーム情報!$F$2)</f>
        <v/>
      </c>
      <c r="K17" s="24"/>
      <c r="L17" s="39" t="s">
        <v>26</v>
      </c>
      <c r="M17" s="29"/>
      <c r="N17" s="29"/>
      <c r="O17" s="30"/>
    </row>
    <row r="18" spans="1:15" ht="20.100000000000001" customHeight="1">
      <c r="A18" s="66"/>
      <c r="B18" s="65"/>
      <c r="C18" s="19" t="str">
        <f>IF(ISERROR(VLOOKUP(B18,種目!$A$1:$D$35,2,FALSE))=TRUE,"",VLOOKUP(B18,種目!$A$1:$D$35,2,FALSE))</f>
        <v/>
      </c>
      <c r="D18" s="20" t="str">
        <f>IF(ISERROR(VLOOKUP(B18,種目!$A$1:$D$35,3,FALSE))=TRUE,"",VLOOKUP(B18,種目!$A$1:$D$35,3,FALSE))</f>
        <v/>
      </c>
      <c r="E18" s="21" t="str">
        <f>IF(ISERROR(VLOOKUP(B18,種目!$A$1:$D$35,4,FALSE))=TRUE,"",VLOOKUP(B18,種目!$A$1:$D$35,4,FALSE))</f>
        <v/>
      </c>
      <c r="F18" s="28"/>
      <c r="G18" s="28"/>
      <c r="H18" s="23"/>
      <c r="I18" s="41" t="s">
        <v>4</v>
      </c>
      <c r="J18" s="42" t="str">
        <f>IF(F18="","",チーム情報!$F$2)</f>
        <v/>
      </c>
      <c r="K18" s="24"/>
      <c r="L18" s="39" t="s">
        <v>26</v>
      </c>
      <c r="M18" s="29"/>
      <c r="N18" s="29"/>
      <c r="O18" s="30"/>
    </row>
    <row r="19" spans="1:15" ht="20.100000000000001" customHeight="1">
      <c r="A19" s="66"/>
      <c r="B19" s="65"/>
      <c r="C19" s="19" t="str">
        <f>IF(ISERROR(VLOOKUP(B19,種目!$A$1:$D$35,2,FALSE))=TRUE,"",VLOOKUP(B19,種目!$A$1:$D$35,2,FALSE))</f>
        <v/>
      </c>
      <c r="D19" s="20" t="str">
        <f>IF(ISERROR(VLOOKUP(B19,種目!$A$1:$D$35,3,FALSE))=TRUE,"",VLOOKUP(B19,種目!$A$1:$D$35,3,FALSE))</f>
        <v/>
      </c>
      <c r="E19" s="21" t="str">
        <f>IF(ISERROR(VLOOKUP(B19,種目!$A$1:$D$35,4,FALSE))=TRUE,"",VLOOKUP(B19,種目!$A$1:$D$35,4,FALSE))</f>
        <v/>
      </c>
      <c r="F19" s="28"/>
      <c r="G19" s="28"/>
      <c r="H19" s="23"/>
      <c r="I19" s="41" t="s">
        <v>4</v>
      </c>
      <c r="J19" s="42" t="str">
        <f>IF(F19="","",チーム情報!$F$2)</f>
        <v/>
      </c>
      <c r="K19" s="24"/>
      <c r="L19" s="39" t="s">
        <v>26</v>
      </c>
      <c r="M19" s="29"/>
      <c r="N19" s="29"/>
      <c r="O19" s="30"/>
    </row>
    <row r="20" spans="1:15" ht="20.100000000000001" customHeight="1">
      <c r="A20" s="66"/>
      <c r="B20" s="65"/>
      <c r="C20" s="19" t="str">
        <f>IF(ISERROR(VLOOKUP(B20,種目!$A$1:$D$35,2,FALSE))=TRUE,"",VLOOKUP(B20,種目!$A$1:$D$35,2,FALSE))</f>
        <v/>
      </c>
      <c r="D20" s="20" t="str">
        <f>IF(ISERROR(VLOOKUP(B20,種目!$A$1:$D$35,3,FALSE))=TRUE,"",VLOOKUP(B20,種目!$A$1:$D$35,3,FALSE))</f>
        <v/>
      </c>
      <c r="E20" s="21" t="str">
        <f>IF(ISERROR(VLOOKUP(B20,種目!$A$1:$D$35,4,FALSE))=TRUE,"",VLOOKUP(B20,種目!$A$1:$D$35,4,FALSE))</f>
        <v/>
      </c>
      <c r="F20" s="28"/>
      <c r="G20" s="28"/>
      <c r="H20" s="23"/>
      <c r="I20" s="41" t="s">
        <v>4</v>
      </c>
      <c r="J20" s="42" t="str">
        <f>IF(F20="","",チーム情報!$F$2)</f>
        <v/>
      </c>
      <c r="K20" s="24"/>
      <c r="L20" s="39" t="s">
        <v>26</v>
      </c>
      <c r="M20" s="29"/>
      <c r="N20" s="29"/>
      <c r="O20" s="30"/>
    </row>
    <row r="21" spans="1:15" ht="20.100000000000001" customHeight="1">
      <c r="A21" s="66"/>
      <c r="B21" s="65"/>
      <c r="C21" s="19" t="str">
        <f>IF(ISERROR(VLOOKUP(B21,種目!$A$1:$D$35,2,FALSE))=TRUE,"",VLOOKUP(B21,種目!$A$1:$D$35,2,FALSE))</f>
        <v/>
      </c>
      <c r="D21" s="20" t="str">
        <f>IF(ISERROR(VLOOKUP(B21,種目!$A$1:$D$35,3,FALSE))=TRUE,"",VLOOKUP(B21,種目!$A$1:$D$35,3,FALSE))</f>
        <v/>
      </c>
      <c r="E21" s="21" t="str">
        <f>IF(ISERROR(VLOOKUP(B21,種目!$A$1:$D$35,4,FALSE))=TRUE,"",VLOOKUP(B21,種目!$A$1:$D$35,4,FALSE))</f>
        <v/>
      </c>
      <c r="F21" s="28"/>
      <c r="G21" s="28"/>
      <c r="H21" s="23"/>
      <c r="I21" s="41" t="s">
        <v>4</v>
      </c>
      <c r="J21" s="42" t="str">
        <f>IF(F21="","",チーム情報!$F$2)</f>
        <v/>
      </c>
      <c r="K21" s="24"/>
      <c r="L21" s="39" t="s">
        <v>26</v>
      </c>
      <c r="M21" s="29"/>
      <c r="N21" s="29"/>
      <c r="O21" s="30"/>
    </row>
    <row r="22" spans="1:15" ht="20.100000000000001" customHeight="1">
      <c r="A22" s="66"/>
      <c r="B22" s="65"/>
      <c r="C22" s="19" t="str">
        <f>IF(ISERROR(VLOOKUP(B22,種目!$A$1:$D$35,2,FALSE))=TRUE,"",VLOOKUP(B22,種目!$A$1:$D$35,2,FALSE))</f>
        <v/>
      </c>
      <c r="D22" s="20" t="str">
        <f>IF(ISERROR(VLOOKUP(B22,種目!$A$1:$D$35,3,FALSE))=TRUE,"",VLOOKUP(B22,種目!$A$1:$D$35,3,FALSE))</f>
        <v/>
      </c>
      <c r="E22" s="21" t="str">
        <f>IF(ISERROR(VLOOKUP(B22,種目!$A$1:$D$35,4,FALSE))=TRUE,"",VLOOKUP(B22,種目!$A$1:$D$35,4,FALSE))</f>
        <v/>
      </c>
      <c r="F22" s="28"/>
      <c r="G22" s="28"/>
      <c r="H22" s="23"/>
      <c r="I22" s="41" t="s">
        <v>4</v>
      </c>
      <c r="J22" s="42" t="str">
        <f>IF(F22="","",チーム情報!$F$2)</f>
        <v/>
      </c>
      <c r="K22" s="24"/>
      <c r="L22" s="39" t="s">
        <v>26</v>
      </c>
      <c r="M22" s="29"/>
      <c r="N22" s="29"/>
      <c r="O22" s="30"/>
    </row>
    <row r="23" spans="1:15" ht="20.100000000000001" customHeight="1">
      <c r="A23" s="66"/>
      <c r="B23" s="65"/>
      <c r="C23" s="19" t="str">
        <f>IF(ISERROR(VLOOKUP(B23,種目!$A$1:$D$35,2,FALSE))=TRUE,"",VLOOKUP(B23,種目!$A$1:$D$35,2,FALSE))</f>
        <v/>
      </c>
      <c r="D23" s="20" t="str">
        <f>IF(ISERROR(VLOOKUP(B23,種目!$A$1:$D$35,3,FALSE))=TRUE,"",VLOOKUP(B23,種目!$A$1:$D$35,3,FALSE))</f>
        <v/>
      </c>
      <c r="E23" s="21" t="str">
        <f>IF(ISERROR(VLOOKUP(B23,種目!$A$1:$D$35,4,FALSE))=TRUE,"",VLOOKUP(B23,種目!$A$1:$D$35,4,FALSE))</f>
        <v/>
      </c>
      <c r="F23" s="28"/>
      <c r="G23" s="28"/>
      <c r="H23" s="23"/>
      <c r="I23" s="41" t="s">
        <v>4</v>
      </c>
      <c r="J23" s="42" t="str">
        <f>IF(F23="","",チーム情報!$F$2)</f>
        <v/>
      </c>
      <c r="K23" s="24"/>
      <c r="L23" s="39" t="s">
        <v>26</v>
      </c>
      <c r="M23" s="29"/>
      <c r="N23" s="29"/>
      <c r="O23" s="30"/>
    </row>
    <row r="24" spans="1:15" ht="20.100000000000001" customHeight="1">
      <c r="A24" s="66"/>
      <c r="B24" s="65"/>
      <c r="C24" s="19" t="str">
        <f>IF(ISERROR(VLOOKUP(B24,種目!$A$1:$D$35,2,FALSE))=TRUE,"",VLOOKUP(B24,種目!$A$1:$D$35,2,FALSE))</f>
        <v/>
      </c>
      <c r="D24" s="20" t="str">
        <f>IF(ISERROR(VLOOKUP(B24,種目!$A$1:$D$35,3,FALSE))=TRUE,"",VLOOKUP(B24,種目!$A$1:$D$35,3,FALSE))</f>
        <v/>
      </c>
      <c r="E24" s="21" t="str">
        <f>IF(ISERROR(VLOOKUP(B24,種目!$A$1:$D$35,4,FALSE))=TRUE,"",VLOOKUP(B24,種目!$A$1:$D$35,4,FALSE))</f>
        <v/>
      </c>
      <c r="F24" s="28"/>
      <c r="G24" s="28"/>
      <c r="H24" s="23"/>
      <c r="I24" s="41" t="s">
        <v>4</v>
      </c>
      <c r="J24" s="42" t="str">
        <f>IF(F24="","",チーム情報!$F$2)</f>
        <v/>
      </c>
      <c r="K24" s="24"/>
      <c r="L24" s="39" t="s">
        <v>26</v>
      </c>
      <c r="M24" s="29"/>
      <c r="N24" s="29"/>
      <c r="O24" s="30"/>
    </row>
    <row r="25" spans="1:15" ht="20.100000000000001" customHeight="1">
      <c r="A25" s="66"/>
      <c r="B25" s="65"/>
      <c r="C25" s="19" t="str">
        <f>IF(ISERROR(VLOOKUP(B25,種目!$A$1:$D$35,2,FALSE))=TRUE,"",VLOOKUP(B25,種目!$A$1:$D$35,2,FALSE))</f>
        <v/>
      </c>
      <c r="D25" s="20" t="str">
        <f>IF(ISERROR(VLOOKUP(B25,種目!$A$1:$D$35,3,FALSE))=TRUE,"",VLOOKUP(B25,種目!$A$1:$D$35,3,FALSE))</f>
        <v/>
      </c>
      <c r="E25" s="21" t="str">
        <f>IF(ISERROR(VLOOKUP(B25,種目!$A$1:$D$35,4,FALSE))=TRUE,"",VLOOKUP(B25,種目!$A$1:$D$35,4,FALSE))</f>
        <v/>
      </c>
      <c r="F25" s="28"/>
      <c r="G25" s="28"/>
      <c r="H25" s="23"/>
      <c r="I25" s="41" t="s">
        <v>4</v>
      </c>
      <c r="J25" s="42" t="str">
        <f>IF(F25="","",チーム情報!$F$2)</f>
        <v/>
      </c>
      <c r="K25" s="24"/>
      <c r="L25" s="39" t="s">
        <v>26</v>
      </c>
      <c r="M25" s="29"/>
      <c r="N25" s="29"/>
      <c r="O25" s="30"/>
    </row>
    <row r="26" spans="1:15" ht="20.100000000000001" customHeight="1">
      <c r="A26" s="66"/>
      <c r="B26" s="65"/>
      <c r="C26" s="19" t="str">
        <f>IF(ISERROR(VLOOKUP(B26,種目!$A$1:$D$35,2,FALSE))=TRUE,"",VLOOKUP(B26,種目!$A$1:$D$35,2,FALSE))</f>
        <v/>
      </c>
      <c r="D26" s="20" t="str">
        <f>IF(ISERROR(VLOOKUP(B26,種目!$A$1:$D$35,3,FALSE))=TRUE,"",VLOOKUP(B26,種目!$A$1:$D$35,3,FALSE))</f>
        <v/>
      </c>
      <c r="E26" s="21" t="str">
        <f>IF(ISERROR(VLOOKUP(B26,種目!$A$1:$D$35,4,FALSE))=TRUE,"",VLOOKUP(B26,種目!$A$1:$D$35,4,FALSE))</f>
        <v/>
      </c>
      <c r="F26" s="28"/>
      <c r="G26" s="28"/>
      <c r="H26" s="23"/>
      <c r="I26" s="41" t="s">
        <v>4</v>
      </c>
      <c r="J26" s="42" t="str">
        <f>IF(F26="","",チーム情報!$F$2)</f>
        <v/>
      </c>
      <c r="K26" s="24"/>
      <c r="L26" s="39" t="s">
        <v>26</v>
      </c>
      <c r="M26" s="29"/>
      <c r="N26" s="29"/>
      <c r="O26" s="30"/>
    </row>
    <row r="27" spans="1:15" ht="20.100000000000001" customHeight="1">
      <c r="A27" s="66"/>
      <c r="B27" s="65"/>
      <c r="C27" s="19" t="str">
        <f>IF(ISERROR(VLOOKUP(B27,種目!$A$1:$D$35,2,FALSE))=TRUE,"",VLOOKUP(B27,種目!$A$1:$D$35,2,FALSE))</f>
        <v/>
      </c>
      <c r="D27" s="20" t="str">
        <f>IF(ISERROR(VLOOKUP(B27,種目!$A$1:$D$35,3,FALSE))=TRUE,"",VLOOKUP(B27,種目!$A$1:$D$35,3,FALSE))</f>
        <v/>
      </c>
      <c r="E27" s="21" t="str">
        <f>IF(ISERROR(VLOOKUP(B27,種目!$A$1:$D$35,4,FALSE))=TRUE,"",VLOOKUP(B27,種目!$A$1:$D$35,4,FALSE))</f>
        <v/>
      </c>
      <c r="F27" s="28"/>
      <c r="G27" s="28"/>
      <c r="H27" s="23"/>
      <c r="I27" s="41" t="s">
        <v>4</v>
      </c>
      <c r="J27" s="42" t="str">
        <f>IF(F27="","",チーム情報!$F$2)</f>
        <v/>
      </c>
      <c r="K27" s="24"/>
      <c r="L27" s="39" t="s">
        <v>26</v>
      </c>
      <c r="M27" s="29"/>
      <c r="N27" s="29"/>
      <c r="O27" s="30"/>
    </row>
    <row r="28" spans="1:15" ht="20.100000000000001" customHeight="1">
      <c r="A28" s="66"/>
      <c r="B28" s="65"/>
      <c r="C28" s="19" t="str">
        <f>IF(ISERROR(VLOOKUP(B28,種目!$A$1:$D$35,2,FALSE))=TRUE,"",VLOOKUP(B28,種目!$A$1:$D$35,2,FALSE))</f>
        <v/>
      </c>
      <c r="D28" s="20" t="str">
        <f>IF(ISERROR(VLOOKUP(B28,種目!$A$1:$D$35,3,FALSE))=TRUE,"",VLOOKUP(B28,種目!$A$1:$D$35,3,FALSE))</f>
        <v/>
      </c>
      <c r="E28" s="21" t="str">
        <f>IF(ISERROR(VLOOKUP(B28,種目!$A$1:$D$35,4,FALSE))=TRUE,"",VLOOKUP(B28,種目!$A$1:$D$35,4,FALSE))</f>
        <v/>
      </c>
      <c r="F28" s="28"/>
      <c r="G28" s="28"/>
      <c r="H28" s="23"/>
      <c r="I28" s="41" t="s">
        <v>4</v>
      </c>
      <c r="J28" s="42" t="str">
        <f>IF(F28="","",チーム情報!$F$2)</f>
        <v/>
      </c>
      <c r="K28" s="24"/>
      <c r="L28" s="39" t="s">
        <v>26</v>
      </c>
      <c r="M28" s="29"/>
      <c r="N28" s="29"/>
      <c r="O28" s="30"/>
    </row>
    <row r="29" spans="1:15" ht="20.100000000000001" customHeight="1">
      <c r="A29" s="66"/>
      <c r="B29" s="65"/>
      <c r="C29" s="19" t="str">
        <f>IF(ISERROR(VLOOKUP(B29,種目!$A$1:$D$35,2,FALSE))=TRUE,"",VLOOKUP(B29,種目!$A$1:$D$35,2,FALSE))</f>
        <v/>
      </c>
      <c r="D29" s="20" t="str">
        <f>IF(ISERROR(VLOOKUP(B29,種目!$A$1:$D$35,3,FALSE))=TRUE,"",VLOOKUP(B29,種目!$A$1:$D$35,3,FALSE))</f>
        <v/>
      </c>
      <c r="E29" s="21" t="str">
        <f>IF(ISERROR(VLOOKUP(B29,種目!$A$1:$D$35,4,FALSE))=TRUE,"",VLOOKUP(B29,種目!$A$1:$D$35,4,FALSE))</f>
        <v/>
      </c>
      <c r="F29" s="28"/>
      <c r="G29" s="28"/>
      <c r="H29" s="23"/>
      <c r="I29" s="41" t="s">
        <v>4</v>
      </c>
      <c r="J29" s="42" t="str">
        <f>IF(F29="","",チーム情報!$F$2)</f>
        <v/>
      </c>
      <c r="K29" s="24"/>
      <c r="L29" s="39" t="s">
        <v>26</v>
      </c>
      <c r="M29" s="29"/>
      <c r="N29" s="29"/>
      <c r="O29" s="30"/>
    </row>
    <row r="30" spans="1:15" ht="20.100000000000001" customHeight="1">
      <c r="A30" s="66"/>
      <c r="B30" s="65"/>
      <c r="C30" s="19" t="str">
        <f>IF(ISERROR(VLOOKUP(B30,種目!$A$1:$D$35,2,FALSE))=TRUE,"",VLOOKUP(B30,種目!$A$1:$D$35,2,FALSE))</f>
        <v/>
      </c>
      <c r="D30" s="20" t="str">
        <f>IF(ISERROR(VLOOKUP(B30,種目!$A$1:$D$35,3,FALSE))=TRUE,"",VLOOKUP(B30,種目!$A$1:$D$35,3,FALSE))</f>
        <v/>
      </c>
      <c r="E30" s="21" t="str">
        <f>IF(ISERROR(VLOOKUP(B30,種目!$A$1:$D$35,4,FALSE))=TRUE,"",VLOOKUP(B30,種目!$A$1:$D$35,4,FALSE))</f>
        <v/>
      </c>
      <c r="F30" s="28"/>
      <c r="G30" s="28"/>
      <c r="H30" s="23"/>
      <c r="I30" s="41" t="s">
        <v>4</v>
      </c>
      <c r="J30" s="42" t="str">
        <f>IF(F30="","",チーム情報!$F$2)</f>
        <v/>
      </c>
      <c r="K30" s="24"/>
      <c r="L30" s="39" t="s">
        <v>26</v>
      </c>
      <c r="M30" s="29"/>
      <c r="N30" s="29"/>
      <c r="O30" s="30"/>
    </row>
    <row r="31" spans="1:15" ht="20.100000000000001" customHeight="1">
      <c r="A31" s="66"/>
      <c r="B31" s="65"/>
      <c r="C31" s="19" t="str">
        <f>IF(ISERROR(VLOOKUP(B31,種目!$A$1:$D$35,2,FALSE))=TRUE,"",VLOOKUP(B31,種目!$A$1:$D$35,2,FALSE))</f>
        <v/>
      </c>
      <c r="D31" s="20" t="str">
        <f>IF(ISERROR(VLOOKUP(B31,種目!$A$1:$D$35,3,FALSE))=TRUE,"",VLOOKUP(B31,種目!$A$1:$D$35,3,FALSE))</f>
        <v/>
      </c>
      <c r="E31" s="21" t="str">
        <f>IF(ISERROR(VLOOKUP(B31,種目!$A$1:$D$35,4,FALSE))=TRUE,"",VLOOKUP(B31,種目!$A$1:$D$35,4,FALSE))</f>
        <v/>
      </c>
      <c r="F31" s="28"/>
      <c r="G31" s="28"/>
      <c r="H31" s="23"/>
      <c r="I31" s="41" t="s">
        <v>4</v>
      </c>
      <c r="J31" s="42" t="str">
        <f>IF(F31="","",チーム情報!$F$2)</f>
        <v/>
      </c>
      <c r="K31" s="24"/>
      <c r="L31" s="39" t="s">
        <v>26</v>
      </c>
      <c r="M31" s="29"/>
      <c r="N31" s="29"/>
      <c r="O31" s="30"/>
    </row>
    <row r="32" spans="1:15" ht="20.100000000000001" customHeight="1">
      <c r="A32" s="66"/>
      <c r="B32" s="65"/>
      <c r="C32" s="19" t="str">
        <f>IF(ISERROR(VLOOKUP(B32,種目!$A$1:$D$35,2,FALSE))=TRUE,"",VLOOKUP(B32,種目!$A$1:$D$35,2,FALSE))</f>
        <v/>
      </c>
      <c r="D32" s="20" t="str">
        <f>IF(ISERROR(VLOOKUP(B32,種目!$A$1:$D$35,3,FALSE))=TRUE,"",VLOOKUP(B32,種目!$A$1:$D$35,3,FALSE))</f>
        <v/>
      </c>
      <c r="E32" s="21" t="str">
        <f>IF(ISERROR(VLOOKUP(B32,種目!$A$1:$D$35,4,FALSE))=TRUE,"",VLOOKUP(B32,種目!$A$1:$D$35,4,FALSE))</f>
        <v/>
      </c>
      <c r="F32" s="28"/>
      <c r="G32" s="28"/>
      <c r="H32" s="23"/>
      <c r="I32" s="41" t="s">
        <v>4</v>
      </c>
      <c r="J32" s="42" t="str">
        <f>IF(F32="","",チーム情報!$F$2)</f>
        <v/>
      </c>
      <c r="K32" s="24"/>
      <c r="L32" s="39" t="s">
        <v>26</v>
      </c>
      <c r="M32" s="29"/>
      <c r="N32" s="29"/>
      <c r="O32" s="30"/>
    </row>
    <row r="33" spans="1:15" ht="20.100000000000001" customHeight="1">
      <c r="A33" s="66"/>
      <c r="B33" s="65"/>
      <c r="C33" s="19" t="str">
        <f>IF(ISERROR(VLOOKUP(B33,種目!$A$1:$D$35,2,FALSE))=TRUE,"",VLOOKUP(B33,種目!$A$1:$D$35,2,FALSE))</f>
        <v/>
      </c>
      <c r="D33" s="20" t="str">
        <f>IF(ISERROR(VLOOKUP(B33,種目!$A$1:$D$35,3,FALSE))=TRUE,"",VLOOKUP(B33,種目!$A$1:$D$35,3,FALSE))</f>
        <v/>
      </c>
      <c r="E33" s="21" t="str">
        <f>IF(ISERROR(VLOOKUP(B33,種目!$A$1:$D$35,4,FALSE))=TRUE,"",VLOOKUP(B33,種目!$A$1:$D$35,4,FALSE))</f>
        <v/>
      </c>
      <c r="F33" s="28"/>
      <c r="G33" s="28"/>
      <c r="H33" s="23"/>
      <c r="I33" s="41" t="s">
        <v>4</v>
      </c>
      <c r="J33" s="42" t="str">
        <f>IF(F33="","",チーム情報!$F$2)</f>
        <v/>
      </c>
      <c r="K33" s="24"/>
      <c r="L33" s="39" t="s">
        <v>26</v>
      </c>
      <c r="M33" s="29"/>
      <c r="N33" s="29"/>
      <c r="O33" s="30"/>
    </row>
    <row r="34" spans="1:15" ht="20.100000000000001" customHeight="1">
      <c r="A34" s="66"/>
      <c r="B34" s="65"/>
      <c r="C34" s="19" t="str">
        <f>IF(ISERROR(VLOOKUP(B34,種目!$A$1:$D$35,2,FALSE))=TRUE,"",VLOOKUP(B34,種目!$A$1:$D$35,2,FALSE))</f>
        <v/>
      </c>
      <c r="D34" s="20" t="str">
        <f>IF(ISERROR(VLOOKUP(B34,種目!$A$1:$D$35,3,FALSE))=TRUE,"",VLOOKUP(B34,種目!$A$1:$D$35,3,FALSE))</f>
        <v/>
      </c>
      <c r="E34" s="21" t="str">
        <f>IF(ISERROR(VLOOKUP(B34,種目!$A$1:$D$35,4,FALSE))=TRUE,"",VLOOKUP(B34,種目!$A$1:$D$35,4,FALSE))</f>
        <v/>
      </c>
      <c r="F34" s="28"/>
      <c r="G34" s="28"/>
      <c r="H34" s="23"/>
      <c r="I34" s="41" t="s">
        <v>4</v>
      </c>
      <c r="J34" s="42" t="str">
        <f>IF(F34="","",チーム情報!$F$2)</f>
        <v/>
      </c>
      <c r="K34" s="24"/>
      <c r="L34" s="39" t="s">
        <v>26</v>
      </c>
      <c r="M34" s="29"/>
      <c r="N34" s="29"/>
      <c r="O34" s="30"/>
    </row>
    <row r="35" spans="1:15" ht="20.100000000000001" customHeight="1">
      <c r="A35" s="66"/>
      <c r="B35" s="65"/>
      <c r="C35" s="19" t="str">
        <f>IF(ISERROR(VLOOKUP(B35,種目!$A$1:$D$35,2,FALSE))=TRUE,"",VLOOKUP(B35,種目!$A$1:$D$35,2,FALSE))</f>
        <v/>
      </c>
      <c r="D35" s="20" t="str">
        <f>IF(ISERROR(VLOOKUP(B35,種目!$A$1:$D$35,3,FALSE))=TRUE,"",VLOOKUP(B35,種目!$A$1:$D$35,3,FALSE))</f>
        <v/>
      </c>
      <c r="E35" s="21" t="str">
        <f>IF(ISERROR(VLOOKUP(B35,種目!$A$1:$D$35,4,FALSE))=TRUE,"",VLOOKUP(B35,種目!$A$1:$D$35,4,FALSE))</f>
        <v/>
      </c>
      <c r="F35" s="28"/>
      <c r="G35" s="28"/>
      <c r="H35" s="23"/>
      <c r="I35" s="41" t="s">
        <v>4</v>
      </c>
      <c r="J35" s="42" t="str">
        <f>IF(F35="","",チーム情報!$F$2)</f>
        <v/>
      </c>
      <c r="K35" s="24"/>
      <c r="L35" s="39" t="s">
        <v>26</v>
      </c>
      <c r="M35" s="29"/>
      <c r="N35" s="29"/>
      <c r="O35" s="30"/>
    </row>
    <row r="36" spans="1:15" ht="20.100000000000001" customHeight="1">
      <c r="A36" s="66"/>
      <c r="B36" s="65"/>
      <c r="C36" s="19" t="str">
        <f>IF(ISERROR(VLOOKUP(B36,種目!$A$1:$D$35,2,FALSE))=TRUE,"",VLOOKUP(B36,種目!$A$1:$D$35,2,FALSE))</f>
        <v/>
      </c>
      <c r="D36" s="20" t="str">
        <f>IF(ISERROR(VLOOKUP(B36,種目!$A$1:$D$35,3,FALSE))=TRUE,"",VLOOKUP(B36,種目!$A$1:$D$35,3,FALSE))</f>
        <v/>
      </c>
      <c r="E36" s="21" t="str">
        <f>IF(ISERROR(VLOOKUP(B36,種目!$A$1:$D$35,4,FALSE))=TRUE,"",VLOOKUP(B36,種目!$A$1:$D$35,4,FALSE))</f>
        <v/>
      </c>
      <c r="F36" s="28"/>
      <c r="G36" s="28"/>
      <c r="H36" s="23"/>
      <c r="I36" s="41" t="s">
        <v>4</v>
      </c>
      <c r="J36" s="42" t="str">
        <f>IF(F36="","",チーム情報!$F$2)</f>
        <v/>
      </c>
      <c r="K36" s="24"/>
      <c r="L36" s="39" t="s">
        <v>26</v>
      </c>
      <c r="M36" s="29"/>
      <c r="N36" s="29"/>
      <c r="O36" s="30"/>
    </row>
    <row r="37" spans="1:15" ht="20.100000000000001" customHeight="1">
      <c r="A37" s="66"/>
      <c r="B37" s="65"/>
      <c r="C37" s="19" t="str">
        <f>IF(ISERROR(VLOOKUP(B37,種目!$A$1:$D$35,2,FALSE))=TRUE,"",VLOOKUP(B37,種目!$A$1:$D$35,2,FALSE))</f>
        <v/>
      </c>
      <c r="D37" s="20" t="str">
        <f>IF(ISERROR(VLOOKUP(B37,種目!$A$1:$D$35,3,FALSE))=TRUE,"",VLOOKUP(B37,種目!$A$1:$D$35,3,FALSE))</f>
        <v/>
      </c>
      <c r="E37" s="21" t="str">
        <f>IF(ISERROR(VLOOKUP(B37,種目!$A$1:$D$35,4,FALSE))=TRUE,"",VLOOKUP(B37,種目!$A$1:$D$35,4,FALSE))</f>
        <v/>
      </c>
      <c r="F37" s="28"/>
      <c r="G37" s="28"/>
      <c r="H37" s="23"/>
      <c r="I37" s="41" t="s">
        <v>4</v>
      </c>
      <c r="J37" s="42" t="str">
        <f>IF(F37="","",チーム情報!$F$2)</f>
        <v/>
      </c>
      <c r="K37" s="24"/>
      <c r="L37" s="39" t="s">
        <v>26</v>
      </c>
      <c r="M37" s="29"/>
      <c r="N37" s="29"/>
      <c r="O37" s="30"/>
    </row>
    <row r="38" spans="1:15" ht="20.100000000000001" customHeight="1">
      <c r="A38" s="66"/>
      <c r="B38" s="65"/>
      <c r="C38" s="19" t="str">
        <f>IF(ISERROR(VLOOKUP(B38,種目!$A$1:$D$35,2,FALSE))=TRUE,"",VLOOKUP(B38,種目!$A$1:$D$35,2,FALSE))</f>
        <v/>
      </c>
      <c r="D38" s="20" t="str">
        <f>IF(ISERROR(VLOOKUP(B38,種目!$A$1:$D$35,3,FALSE))=TRUE,"",VLOOKUP(B38,種目!$A$1:$D$35,3,FALSE))</f>
        <v/>
      </c>
      <c r="E38" s="21" t="str">
        <f>IF(ISERROR(VLOOKUP(B38,種目!$A$1:$D$35,4,FALSE))=TRUE,"",VLOOKUP(B38,種目!$A$1:$D$35,4,FALSE))</f>
        <v/>
      </c>
      <c r="F38" s="28"/>
      <c r="G38" s="28"/>
      <c r="H38" s="23"/>
      <c r="I38" s="41" t="s">
        <v>4</v>
      </c>
      <c r="J38" s="42" t="str">
        <f>IF(F38="","",チーム情報!$F$2)</f>
        <v/>
      </c>
      <c r="K38" s="24"/>
      <c r="L38" s="39" t="s">
        <v>26</v>
      </c>
      <c r="M38" s="29"/>
      <c r="N38" s="29"/>
      <c r="O38" s="30"/>
    </row>
    <row r="39" spans="1:15" ht="20.100000000000001" customHeight="1">
      <c r="A39" s="66"/>
      <c r="B39" s="65"/>
      <c r="C39" s="19" t="str">
        <f>IF(ISERROR(VLOOKUP(B39,種目!$A$1:$D$35,2,FALSE))=TRUE,"",VLOOKUP(B39,種目!$A$1:$D$35,2,FALSE))</f>
        <v/>
      </c>
      <c r="D39" s="20" t="str">
        <f>IF(ISERROR(VLOOKUP(B39,種目!$A$1:$D$35,3,FALSE))=TRUE,"",VLOOKUP(B39,種目!$A$1:$D$35,3,FALSE))</f>
        <v/>
      </c>
      <c r="E39" s="21" t="str">
        <f>IF(ISERROR(VLOOKUP(B39,種目!$A$1:$D$35,4,FALSE))=TRUE,"",VLOOKUP(B39,種目!$A$1:$D$35,4,FALSE))</f>
        <v/>
      </c>
      <c r="F39" s="28"/>
      <c r="G39" s="28"/>
      <c r="H39" s="23"/>
      <c r="I39" s="41" t="s">
        <v>4</v>
      </c>
      <c r="J39" s="42" t="str">
        <f>IF(F39="","",チーム情報!$F$2)</f>
        <v/>
      </c>
      <c r="K39" s="24"/>
      <c r="L39" s="39" t="s">
        <v>26</v>
      </c>
      <c r="M39" s="29"/>
      <c r="N39" s="29"/>
      <c r="O39" s="30"/>
    </row>
    <row r="40" spans="1:15" ht="20.100000000000001" customHeight="1">
      <c r="A40" s="66"/>
      <c r="B40" s="65"/>
      <c r="C40" s="19" t="str">
        <f>IF(ISERROR(VLOOKUP(B40,種目!$A$1:$D$35,2,FALSE))=TRUE,"",VLOOKUP(B40,種目!$A$1:$D$35,2,FALSE))</f>
        <v/>
      </c>
      <c r="D40" s="20" t="str">
        <f>IF(ISERROR(VLOOKUP(B40,種目!$A$1:$D$35,3,FALSE))=TRUE,"",VLOOKUP(B40,種目!$A$1:$D$35,3,FALSE))</f>
        <v/>
      </c>
      <c r="E40" s="21" t="str">
        <f>IF(ISERROR(VLOOKUP(B40,種目!$A$1:$D$35,4,FALSE))=TRUE,"",VLOOKUP(B40,種目!$A$1:$D$35,4,FALSE))</f>
        <v/>
      </c>
      <c r="F40" s="28"/>
      <c r="G40" s="28"/>
      <c r="H40" s="23"/>
      <c r="I40" s="41" t="s">
        <v>4</v>
      </c>
      <c r="J40" s="42" t="str">
        <f>IF(F40="","",チーム情報!$F$2)</f>
        <v/>
      </c>
      <c r="K40" s="24"/>
      <c r="L40" s="39" t="s">
        <v>26</v>
      </c>
      <c r="M40" s="29"/>
      <c r="N40" s="29"/>
      <c r="O40" s="30"/>
    </row>
    <row r="41" spans="1:15" ht="20.100000000000001" customHeight="1">
      <c r="A41" s="66"/>
      <c r="B41" s="65"/>
      <c r="C41" s="19" t="str">
        <f>IF(ISERROR(VLOOKUP(B41,種目!$A$1:$D$35,2,FALSE))=TRUE,"",VLOOKUP(B41,種目!$A$1:$D$35,2,FALSE))</f>
        <v/>
      </c>
      <c r="D41" s="20" t="str">
        <f>IF(ISERROR(VLOOKUP(B41,種目!$A$1:$D$35,3,FALSE))=TRUE,"",VLOOKUP(B41,種目!$A$1:$D$35,3,FALSE))</f>
        <v/>
      </c>
      <c r="E41" s="21" t="str">
        <f>IF(ISERROR(VLOOKUP(B41,種目!$A$1:$D$35,4,FALSE))=TRUE,"",VLOOKUP(B41,種目!$A$1:$D$35,4,FALSE))</f>
        <v/>
      </c>
      <c r="F41" s="28"/>
      <c r="G41" s="28"/>
      <c r="H41" s="23"/>
      <c r="I41" s="41" t="s">
        <v>4</v>
      </c>
      <c r="J41" s="42" t="str">
        <f>IF(F41="","",チーム情報!$F$2)</f>
        <v/>
      </c>
      <c r="K41" s="24"/>
      <c r="L41" s="39" t="s">
        <v>26</v>
      </c>
      <c r="M41" s="29"/>
      <c r="N41" s="29"/>
      <c r="O41" s="30"/>
    </row>
    <row r="42" spans="1:15" ht="20.100000000000001" customHeight="1">
      <c r="A42" s="66"/>
      <c r="B42" s="65"/>
      <c r="C42" s="19" t="str">
        <f>IF(ISERROR(VLOOKUP(B42,種目!$A$1:$D$35,2,FALSE))=TRUE,"",VLOOKUP(B42,種目!$A$1:$D$35,2,FALSE))</f>
        <v/>
      </c>
      <c r="D42" s="20" t="str">
        <f>IF(ISERROR(VLOOKUP(B42,種目!$A$1:$D$35,3,FALSE))=TRUE,"",VLOOKUP(B42,種目!$A$1:$D$35,3,FALSE))</f>
        <v/>
      </c>
      <c r="E42" s="21" t="str">
        <f>IF(ISERROR(VLOOKUP(B42,種目!$A$1:$D$35,4,FALSE))=TRUE,"",VLOOKUP(B42,種目!$A$1:$D$35,4,FALSE))</f>
        <v/>
      </c>
      <c r="F42" s="28"/>
      <c r="G42" s="28"/>
      <c r="H42" s="23"/>
      <c r="I42" s="41" t="s">
        <v>4</v>
      </c>
      <c r="J42" s="42" t="str">
        <f>IF(F42="","",チーム情報!$F$2)</f>
        <v/>
      </c>
      <c r="K42" s="24"/>
      <c r="L42" s="39" t="s">
        <v>26</v>
      </c>
      <c r="M42" s="29"/>
      <c r="N42" s="29"/>
      <c r="O42" s="30"/>
    </row>
    <row r="43" spans="1:15" ht="20.100000000000001" customHeight="1">
      <c r="A43" s="66"/>
      <c r="B43" s="65"/>
      <c r="C43" s="19" t="str">
        <f>IF(ISERROR(VLOOKUP(B43,種目!$A$1:$D$35,2,FALSE))=TRUE,"",VLOOKUP(B43,種目!$A$1:$D$35,2,FALSE))</f>
        <v/>
      </c>
      <c r="D43" s="20" t="str">
        <f>IF(ISERROR(VLOOKUP(B43,種目!$A$1:$D$35,3,FALSE))=TRUE,"",VLOOKUP(B43,種目!$A$1:$D$35,3,FALSE))</f>
        <v/>
      </c>
      <c r="E43" s="21" t="str">
        <f>IF(ISERROR(VLOOKUP(B43,種目!$A$1:$D$35,4,FALSE))=TRUE,"",VLOOKUP(B43,種目!$A$1:$D$35,4,FALSE))</f>
        <v/>
      </c>
      <c r="F43" s="28"/>
      <c r="G43" s="28"/>
      <c r="H43" s="23"/>
      <c r="I43" s="41" t="s">
        <v>4</v>
      </c>
      <c r="J43" s="42" t="str">
        <f>IF(F43="","",チーム情報!$F$2)</f>
        <v/>
      </c>
      <c r="K43" s="24"/>
      <c r="L43" s="39" t="s">
        <v>26</v>
      </c>
      <c r="M43" s="29"/>
      <c r="N43" s="29"/>
      <c r="O43" s="30"/>
    </row>
    <row r="44" spans="1:15" ht="20.100000000000001" customHeight="1">
      <c r="A44" s="66"/>
      <c r="B44" s="65"/>
      <c r="C44" s="19" t="str">
        <f>IF(ISERROR(VLOOKUP(B44,種目!$A$1:$D$35,2,FALSE))=TRUE,"",VLOOKUP(B44,種目!$A$1:$D$35,2,FALSE))</f>
        <v/>
      </c>
      <c r="D44" s="20" t="str">
        <f>IF(ISERROR(VLOOKUP(B44,種目!$A$1:$D$35,3,FALSE))=TRUE,"",VLOOKUP(B44,種目!$A$1:$D$35,3,FALSE))</f>
        <v/>
      </c>
      <c r="E44" s="21" t="str">
        <f>IF(ISERROR(VLOOKUP(B44,種目!$A$1:$D$35,4,FALSE))=TRUE,"",VLOOKUP(B44,種目!$A$1:$D$35,4,FALSE))</f>
        <v/>
      </c>
      <c r="F44" s="28"/>
      <c r="G44" s="28"/>
      <c r="H44" s="23"/>
      <c r="I44" s="41" t="s">
        <v>4</v>
      </c>
      <c r="J44" s="42" t="str">
        <f>IF(F44="","",チーム情報!$F$2)</f>
        <v/>
      </c>
      <c r="K44" s="24"/>
      <c r="L44" s="39" t="s">
        <v>26</v>
      </c>
      <c r="M44" s="29"/>
      <c r="N44" s="29"/>
      <c r="O44" s="30"/>
    </row>
    <row r="45" spans="1:15" ht="20.100000000000001" customHeight="1">
      <c r="A45" s="66"/>
      <c r="B45" s="65"/>
      <c r="C45" s="19" t="str">
        <f>IF(ISERROR(VLOOKUP(B45,種目!$A$1:$D$35,2,FALSE))=TRUE,"",VLOOKUP(B45,種目!$A$1:$D$35,2,FALSE))</f>
        <v/>
      </c>
      <c r="D45" s="20" t="str">
        <f>IF(ISERROR(VLOOKUP(B45,種目!$A$1:$D$35,3,FALSE))=TRUE,"",VLOOKUP(B45,種目!$A$1:$D$35,3,FALSE))</f>
        <v/>
      </c>
      <c r="E45" s="21" t="str">
        <f>IF(ISERROR(VLOOKUP(B45,種目!$A$1:$D$35,4,FALSE))=TRUE,"",VLOOKUP(B45,種目!$A$1:$D$35,4,FALSE))</f>
        <v/>
      </c>
      <c r="F45" s="28"/>
      <c r="G45" s="28"/>
      <c r="H45" s="23"/>
      <c r="I45" s="41" t="s">
        <v>4</v>
      </c>
      <c r="J45" s="42" t="str">
        <f>IF(F45="","",チーム情報!$F$2)</f>
        <v/>
      </c>
      <c r="K45" s="24"/>
      <c r="L45" s="39" t="s">
        <v>26</v>
      </c>
      <c r="M45" s="29"/>
      <c r="N45" s="29"/>
      <c r="O45" s="30"/>
    </row>
    <row r="46" spans="1:15" ht="20.100000000000001" customHeight="1">
      <c r="A46" s="66"/>
      <c r="B46" s="65"/>
      <c r="C46" s="19" t="str">
        <f>IF(ISERROR(VLOOKUP(B46,種目!$A$1:$D$35,2,FALSE))=TRUE,"",VLOOKUP(B46,種目!$A$1:$D$35,2,FALSE))</f>
        <v/>
      </c>
      <c r="D46" s="20" t="str">
        <f>IF(ISERROR(VLOOKUP(B46,種目!$A$1:$D$35,3,FALSE))=TRUE,"",VLOOKUP(B46,種目!$A$1:$D$35,3,FALSE))</f>
        <v/>
      </c>
      <c r="E46" s="21" t="str">
        <f>IF(ISERROR(VLOOKUP(B46,種目!$A$1:$D$35,4,FALSE))=TRUE,"",VLOOKUP(B46,種目!$A$1:$D$35,4,FALSE))</f>
        <v/>
      </c>
      <c r="F46" s="28"/>
      <c r="G46" s="28"/>
      <c r="H46" s="23"/>
      <c r="I46" s="41" t="s">
        <v>4</v>
      </c>
      <c r="J46" s="42" t="str">
        <f>IF(F46="","",チーム情報!$F$2)</f>
        <v/>
      </c>
      <c r="K46" s="24"/>
      <c r="L46" s="39" t="s">
        <v>26</v>
      </c>
      <c r="M46" s="29"/>
      <c r="N46" s="29"/>
      <c r="O46" s="30"/>
    </row>
    <row r="47" spans="1:15" ht="20.100000000000001" customHeight="1">
      <c r="A47" s="66"/>
      <c r="B47" s="65"/>
      <c r="C47" s="19" t="str">
        <f>IF(ISERROR(VLOOKUP(B47,種目!$A$1:$D$35,2,FALSE))=TRUE,"",VLOOKUP(B47,種目!$A$1:$D$35,2,FALSE))</f>
        <v/>
      </c>
      <c r="D47" s="20" t="str">
        <f>IF(ISERROR(VLOOKUP(B47,種目!$A$1:$D$35,3,FALSE))=TRUE,"",VLOOKUP(B47,種目!$A$1:$D$35,3,FALSE))</f>
        <v/>
      </c>
      <c r="E47" s="21" t="str">
        <f>IF(ISERROR(VLOOKUP(B47,種目!$A$1:$D$35,4,FALSE))=TRUE,"",VLOOKUP(B47,種目!$A$1:$D$35,4,FALSE))</f>
        <v/>
      </c>
      <c r="F47" s="28"/>
      <c r="G47" s="28"/>
      <c r="H47" s="23"/>
      <c r="I47" s="41" t="s">
        <v>4</v>
      </c>
      <c r="J47" s="42" t="str">
        <f>IF(F47="","",チーム情報!$F$2)</f>
        <v/>
      </c>
      <c r="K47" s="24"/>
      <c r="L47" s="39" t="s">
        <v>26</v>
      </c>
      <c r="M47" s="29"/>
      <c r="N47" s="29"/>
      <c r="O47" s="30"/>
    </row>
    <row r="48" spans="1:15" ht="20.100000000000001" customHeight="1">
      <c r="A48" s="66"/>
      <c r="B48" s="65"/>
      <c r="C48" s="19" t="str">
        <f>IF(ISERROR(VLOOKUP(B48,種目!$A$1:$D$35,2,FALSE))=TRUE,"",VLOOKUP(B48,種目!$A$1:$D$35,2,FALSE))</f>
        <v/>
      </c>
      <c r="D48" s="20" t="str">
        <f>IF(ISERROR(VLOOKUP(B48,種目!$A$1:$D$35,3,FALSE))=TRUE,"",VLOOKUP(B48,種目!$A$1:$D$35,3,FALSE))</f>
        <v/>
      </c>
      <c r="E48" s="21" t="str">
        <f>IF(ISERROR(VLOOKUP(B48,種目!$A$1:$D$35,4,FALSE))=TRUE,"",VLOOKUP(B48,種目!$A$1:$D$35,4,FALSE))</f>
        <v/>
      </c>
      <c r="F48" s="28"/>
      <c r="G48" s="28"/>
      <c r="H48" s="23"/>
      <c r="I48" s="41" t="s">
        <v>4</v>
      </c>
      <c r="J48" s="42" t="str">
        <f>IF(F48="","",チーム情報!$F$2)</f>
        <v/>
      </c>
      <c r="K48" s="24"/>
      <c r="L48" s="39" t="s">
        <v>26</v>
      </c>
      <c r="M48" s="29"/>
      <c r="N48" s="29"/>
      <c r="O48" s="30"/>
    </row>
    <row r="49" spans="1:15" ht="20.100000000000001" customHeight="1">
      <c r="A49" s="66"/>
      <c r="B49" s="65"/>
      <c r="C49" s="19" t="str">
        <f>IF(ISERROR(VLOOKUP(B49,種目!$A$1:$D$35,2,FALSE))=TRUE,"",VLOOKUP(B49,種目!$A$1:$D$35,2,FALSE))</f>
        <v/>
      </c>
      <c r="D49" s="20" t="str">
        <f>IF(ISERROR(VLOOKUP(B49,種目!$A$1:$D$35,3,FALSE))=TRUE,"",VLOOKUP(B49,種目!$A$1:$D$35,3,FALSE))</f>
        <v/>
      </c>
      <c r="E49" s="21" t="str">
        <f>IF(ISERROR(VLOOKUP(B49,種目!$A$1:$D$35,4,FALSE))=TRUE,"",VLOOKUP(B49,種目!$A$1:$D$35,4,FALSE))</f>
        <v/>
      </c>
      <c r="F49" s="28"/>
      <c r="G49" s="28"/>
      <c r="H49" s="23"/>
      <c r="I49" s="41" t="s">
        <v>4</v>
      </c>
      <c r="J49" s="42" t="str">
        <f>IF(F49="","",チーム情報!$F$2)</f>
        <v/>
      </c>
      <c r="K49" s="24"/>
      <c r="L49" s="39" t="s">
        <v>26</v>
      </c>
      <c r="M49" s="29"/>
      <c r="N49" s="29"/>
      <c r="O49" s="30"/>
    </row>
    <row r="50" spans="1:15" ht="20.100000000000001" customHeight="1">
      <c r="A50" s="66"/>
      <c r="B50" s="65"/>
      <c r="C50" s="19" t="str">
        <f>IF(ISERROR(VLOOKUP(B50,種目!$A$1:$D$35,2,FALSE))=TRUE,"",VLOOKUP(B50,種目!$A$1:$D$35,2,FALSE))</f>
        <v/>
      </c>
      <c r="D50" s="20" t="str">
        <f>IF(ISERROR(VLOOKUP(B50,種目!$A$1:$D$35,3,FALSE))=TRUE,"",VLOOKUP(B50,種目!$A$1:$D$35,3,FALSE))</f>
        <v/>
      </c>
      <c r="E50" s="21" t="str">
        <f>IF(ISERROR(VLOOKUP(B50,種目!$A$1:$D$35,4,FALSE))=TRUE,"",VLOOKUP(B50,種目!$A$1:$D$35,4,FALSE))</f>
        <v/>
      </c>
      <c r="F50" s="28"/>
      <c r="G50" s="28"/>
      <c r="H50" s="23"/>
      <c r="I50" s="41" t="s">
        <v>4</v>
      </c>
      <c r="J50" s="42" t="str">
        <f>IF(F50="","",チーム情報!$F$2)</f>
        <v/>
      </c>
      <c r="K50" s="24"/>
      <c r="L50" s="39" t="s">
        <v>26</v>
      </c>
      <c r="M50" s="29"/>
      <c r="N50" s="29"/>
      <c r="O50" s="30"/>
    </row>
    <row r="51" spans="1:15" ht="20.100000000000001" customHeight="1">
      <c r="A51" s="66"/>
      <c r="B51" s="65"/>
      <c r="C51" s="19" t="str">
        <f>IF(ISERROR(VLOOKUP(B51,種目!$A$1:$D$35,2,FALSE))=TRUE,"",VLOOKUP(B51,種目!$A$1:$D$35,2,FALSE))</f>
        <v/>
      </c>
      <c r="D51" s="20" t="str">
        <f>IF(ISERROR(VLOOKUP(B51,種目!$A$1:$D$35,3,FALSE))=TRUE,"",VLOOKUP(B51,種目!$A$1:$D$35,3,FALSE))</f>
        <v/>
      </c>
      <c r="E51" s="21" t="str">
        <f>IF(ISERROR(VLOOKUP(B51,種目!$A$1:$D$35,4,FALSE))=TRUE,"",VLOOKUP(B51,種目!$A$1:$D$35,4,FALSE))</f>
        <v/>
      </c>
      <c r="F51" s="28"/>
      <c r="G51" s="28"/>
      <c r="H51" s="23"/>
      <c r="I51" s="41" t="s">
        <v>4</v>
      </c>
      <c r="J51" s="42" t="str">
        <f>IF(F51="","",チーム情報!$F$2)</f>
        <v/>
      </c>
      <c r="K51" s="24"/>
      <c r="L51" s="39" t="s">
        <v>26</v>
      </c>
      <c r="M51" s="29"/>
      <c r="N51" s="29"/>
      <c r="O51" s="30"/>
    </row>
    <row r="52" spans="1:15" ht="20.100000000000001" customHeight="1">
      <c r="A52" s="66"/>
      <c r="B52" s="65"/>
      <c r="C52" s="19" t="str">
        <f>IF(ISERROR(VLOOKUP(B52,種目!$A$1:$D$35,2,FALSE))=TRUE,"",VLOOKUP(B52,種目!$A$1:$D$35,2,FALSE))</f>
        <v/>
      </c>
      <c r="D52" s="20" t="str">
        <f>IF(ISERROR(VLOOKUP(B52,種目!$A$1:$D$35,3,FALSE))=TRUE,"",VLOOKUP(B52,種目!$A$1:$D$35,3,FALSE))</f>
        <v/>
      </c>
      <c r="E52" s="21" t="str">
        <f>IF(ISERROR(VLOOKUP(B52,種目!$A$1:$D$35,4,FALSE))=TRUE,"",VLOOKUP(B52,種目!$A$1:$D$35,4,FALSE))</f>
        <v/>
      </c>
      <c r="F52" s="28"/>
      <c r="G52" s="28"/>
      <c r="H52" s="23"/>
      <c r="I52" s="41" t="s">
        <v>4</v>
      </c>
      <c r="J52" s="42" t="str">
        <f>IF(F52="","",チーム情報!$F$2)</f>
        <v/>
      </c>
      <c r="K52" s="24"/>
      <c r="L52" s="39" t="s">
        <v>26</v>
      </c>
      <c r="M52" s="29"/>
      <c r="N52" s="29"/>
      <c r="O52" s="30"/>
    </row>
    <row r="53" spans="1:15" ht="20.100000000000001" customHeight="1">
      <c r="A53" s="66"/>
      <c r="B53" s="65"/>
      <c r="C53" s="19" t="str">
        <f>IF(ISERROR(VLOOKUP(B53,種目!$A$1:$D$35,2,FALSE))=TRUE,"",VLOOKUP(B53,種目!$A$1:$D$35,2,FALSE))</f>
        <v/>
      </c>
      <c r="D53" s="20" t="str">
        <f>IF(ISERROR(VLOOKUP(B53,種目!$A$1:$D$35,3,FALSE))=TRUE,"",VLOOKUP(B53,種目!$A$1:$D$35,3,FALSE))</f>
        <v/>
      </c>
      <c r="E53" s="21" t="str">
        <f>IF(ISERROR(VLOOKUP(B53,種目!$A$1:$D$35,4,FALSE))=TRUE,"",VLOOKUP(B53,種目!$A$1:$D$35,4,FALSE))</f>
        <v/>
      </c>
      <c r="F53" s="28"/>
      <c r="G53" s="28"/>
      <c r="H53" s="23"/>
      <c r="I53" s="41" t="s">
        <v>4</v>
      </c>
      <c r="J53" s="20" t="str">
        <f>IF(F53="","",チーム情報!$I$2)</f>
        <v/>
      </c>
      <c r="K53" s="24"/>
      <c r="L53" s="39" t="s">
        <v>26</v>
      </c>
      <c r="M53" s="29"/>
      <c r="N53" s="29"/>
      <c r="O53" s="30"/>
    </row>
    <row r="54" spans="1:15" ht="20.100000000000001" customHeight="1">
      <c r="A54" s="66"/>
      <c r="B54" s="65"/>
      <c r="C54" s="19" t="str">
        <f>IF(ISERROR(VLOOKUP(B54,種目!$A$1:$D$35,2,FALSE))=TRUE,"",VLOOKUP(B54,種目!$A$1:$D$35,2,FALSE))</f>
        <v/>
      </c>
      <c r="D54" s="20" t="str">
        <f>IF(ISERROR(VLOOKUP(B54,種目!$A$1:$D$35,3,FALSE))=TRUE,"",VLOOKUP(B54,種目!$A$1:$D$35,3,FALSE))</f>
        <v/>
      </c>
      <c r="E54" s="21" t="str">
        <f>IF(ISERROR(VLOOKUP(B54,種目!$A$1:$D$35,4,FALSE))=TRUE,"",VLOOKUP(B54,種目!$A$1:$D$35,4,FALSE))</f>
        <v/>
      </c>
      <c r="F54" s="28"/>
      <c r="G54" s="28"/>
      <c r="H54" s="23"/>
      <c r="I54" s="41" t="s">
        <v>4</v>
      </c>
      <c r="J54" s="20" t="str">
        <f>IF(F54="","",チーム情報!$I$2)</f>
        <v/>
      </c>
      <c r="K54" s="24"/>
      <c r="L54" s="39" t="s">
        <v>26</v>
      </c>
      <c r="M54" s="29"/>
      <c r="N54" s="29"/>
      <c r="O54" s="30"/>
    </row>
    <row r="55" spans="1:15" ht="20.100000000000001" customHeight="1">
      <c r="A55" s="66"/>
      <c r="B55" s="65"/>
      <c r="C55" s="19" t="str">
        <f>IF(ISERROR(VLOOKUP(B55,種目!$A$1:$D$35,2,FALSE))=TRUE,"",VLOOKUP(B55,種目!$A$1:$D$35,2,FALSE))</f>
        <v/>
      </c>
      <c r="D55" s="20" t="str">
        <f>IF(ISERROR(VLOOKUP(B55,種目!$A$1:$D$35,3,FALSE))=TRUE,"",VLOOKUP(B55,種目!$A$1:$D$35,3,FALSE))</f>
        <v/>
      </c>
      <c r="E55" s="21" t="str">
        <f>IF(ISERROR(VLOOKUP(B55,種目!$A$1:$D$35,4,FALSE))=TRUE,"",VLOOKUP(B55,種目!$A$1:$D$35,4,FALSE))</f>
        <v/>
      </c>
      <c r="F55" s="28"/>
      <c r="G55" s="28"/>
      <c r="H55" s="23"/>
      <c r="I55" s="41" t="s">
        <v>4</v>
      </c>
      <c r="J55" s="20" t="str">
        <f>IF(F55="","",チーム情報!$I$2)</f>
        <v/>
      </c>
      <c r="K55" s="24"/>
      <c r="L55" s="39" t="s">
        <v>26</v>
      </c>
      <c r="M55" s="29"/>
      <c r="N55" s="29"/>
      <c r="O55" s="30"/>
    </row>
    <row r="56" spans="1:15" ht="20.100000000000001" customHeight="1">
      <c r="A56" s="66"/>
      <c r="B56" s="65"/>
      <c r="C56" s="19" t="str">
        <f>IF(ISERROR(VLOOKUP(B56,種目!$A$1:$D$35,2,FALSE))=TRUE,"",VLOOKUP(B56,種目!$A$1:$D$35,2,FALSE))</f>
        <v/>
      </c>
      <c r="D56" s="20" t="str">
        <f>IF(ISERROR(VLOOKUP(B56,種目!$A$1:$D$35,3,FALSE))=TRUE,"",VLOOKUP(B56,種目!$A$1:$D$35,3,FALSE))</f>
        <v/>
      </c>
      <c r="E56" s="21" t="str">
        <f>IF(ISERROR(VLOOKUP(B56,種目!$A$1:$D$35,4,FALSE))=TRUE,"",VLOOKUP(B56,種目!$A$1:$D$35,4,FALSE))</f>
        <v/>
      </c>
      <c r="F56" s="28"/>
      <c r="G56" s="28"/>
      <c r="H56" s="23"/>
      <c r="I56" s="41" t="s">
        <v>4</v>
      </c>
      <c r="J56" s="20" t="str">
        <f>IF(F56="","",チーム情報!$I$2)</f>
        <v/>
      </c>
      <c r="K56" s="24"/>
      <c r="L56" s="39" t="s">
        <v>26</v>
      </c>
      <c r="M56" s="29"/>
      <c r="N56" s="29"/>
      <c r="O56" s="30"/>
    </row>
    <row r="57" spans="1:15" ht="20.100000000000001" customHeight="1">
      <c r="A57" s="66"/>
      <c r="B57" s="65"/>
      <c r="C57" s="19" t="str">
        <f>IF(ISERROR(VLOOKUP(B57,種目!$A$1:$D$35,2,FALSE))=TRUE,"",VLOOKUP(B57,種目!$A$1:$D$35,2,FALSE))</f>
        <v/>
      </c>
      <c r="D57" s="20" t="str">
        <f>IF(ISERROR(VLOOKUP(B57,種目!$A$1:$D$35,3,FALSE))=TRUE,"",VLOOKUP(B57,種目!$A$1:$D$35,3,FALSE))</f>
        <v/>
      </c>
      <c r="E57" s="21" t="str">
        <f>IF(ISERROR(VLOOKUP(B57,種目!$A$1:$D$35,4,FALSE))=TRUE,"",VLOOKUP(B57,種目!$A$1:$D$35,4,FALSE))</f>
        <v/>
      </c>
      <c r="F57" s="28"/>
      <c r="G57" s="28"/>
      <c r="H57" s="23"/>
      <c r="I57" s="41" t="s">
        <v>4</v>
      </c>
      <c r="J57" s="20" t="str">
        <f>IF(F57="","",チーム情報!$I$2)</f>
        <v/>
      </c>
      <c r="K57" s="24"/>
      <c r="L57" s="39" t="s">
        <v>26</v>
      </c>
      <c r="M57" s="29"/>
      <c r="N57" s="29"/>
      <c r="O57" s="30"/>
    </row>
    <row r="58" spans="1:15" ht="20.100000000000001" customHeight="1">
      <c r="A58" s="66"/>
      <c r="B58" s="65"/>
      <c r="C58" s="19" t="str">
        <f>IF(ISERROR(VLOOKUP(B58,種目!$A$1:$D$35,2,FALSE))=TRUE,"",VLOOKUP(B58,種目!$A$1:$D$35,2,FALSE))</f>
        <v/>
      </c>
      <c r="D58" s="20" t="str">
        <f>IF(ISERROR(VLOOKUP(B58,種目!$A$1:$D$35,3,FALSE))=TRUE,"",VLOOKUP(B58,種目!$A$1:$D$35,3,FALSE))</f>
        <v/>
      </c>
      <c r="E58" s="21" t="str">
        <f>IF(ISERROR(VLOOKUP(B58,種目!$A$1:$D$35,4,FALSE))=TRUE,"",VLOOKUP(B58,種目!$A$1:$D$35,4,FALSE))</f>
        <v/>
      </c>
      <c r="F58" s="28"/>
      <c r="G58" s="28"/>
      <c r="H58" s="23"/>
      <c r="I58" s="41" t="s">
        <v>4</v>
      </c>
      <c r="J58" s="20" t="str">
        <f>IF(F58="","",チーム情報!$I$2)</f>
        <v/>
      </c>
      <c r="K58" s="24"/>
      <c r="L58" s="39" t="s">
        <v>26</v>
      </c>
      <c r="M58" s="29"/>
      <c r="N58" s="29"/>
      <c r="O58" s="30"/>
    </row>
    <row r="59" spans="1:15" ht="20.100000000000001" customHeight="1">
      <c r="A59" s="66"/>
      <c r="B59" s="65"/>
      <c r="C59" s="19" t="str">
        <f>IF(ISERROR(VLOOKUP(B59,種目!$A$1:$D$35,2,FALSE))=TRUE,"",VLOOKUP(B59,種目!$A$1:$D$35,2,FALSE))</f>
        <v/>
      </c>
      <c r="D59" s="20" t="str">
        <f>IF(ISERROR(VLOOKUP(B59,種目!$A$1:$D$35,3,FALSE))=TRUE,"",VLOOKUP(B59,種目!$A$1:$D$35,3,FALSE))</f>
        <v/>
      </c>
      <c r="E59" s="21" t="str">
        <f>IF(ISERROR(VLOOKUP(B59,種目!$A$1:$D$35,4,FALSE))=TRUE,"",VLOOKUP(B59,種目!$A$1:$D$35,4,FALSE))</f>
        <v/>
      </c>
      <c r="F59" s="28"/>
      <c r="G59" s="28"/>
      <c r="H59" s="23"/>
      <c r="I59" s="41" t="s">
        <v>4</v>
      </c>
      <c r="J59" s="20" t="str">
        <f>IF(F59="","",チーム情報!$I$2)</f>
        <v/>
      </c>
      <c r="K59" s="24"/>
      <c r="L59" s="39" t="s">
        <v>26</v>
      </c>
      <c r="M59" s="29"/>
      <c r="N59" s="29"/>
      <c r="O59" s="30"/>
    </row>
    <row r="60" spans="1:15" ht="20.100000000000001" customHeight="1">
      <c r="A60" s="66"/>
      <c r="B60" s="65"/>
      <c r="C60" s="19" t="str">
        <f>IF(ISERROR(VLOOKUP(B60,種目!$A$1:$D$35,2,FALSE))=TRUE,"",VLOOKUP(B60,種目!$A$1:$D$35,2,FALSE))</f>
        <v/>
      </c>
      <c r="D60" s="20" t="str">
        <f>IF(ISERROR(VLOOKUP(B60,種目!$A$1:$D$35,3,FALSE))=TRUE,"",VLOOKUP(B60,種目!$A$1:$D$35,3,FALSE))</f>
        <v/>
      </c>
      <c r="E60" s="21" t="str">
        <f>IF(ISERROR(VLOOKUP(B60,種目!$A$1:$D$35,4,FALSE))=TRUE,"",VLOOKUP(B60,種目!$A$1:$D$35,4,FALSE))</f>
        <v/>
      </c>
      <c r="F60" s="28"/>
      <c r="G60" s="28"/>
      <c r="H60" s="23"/>
      <c r="I60" s="41" t="s">
        <v>4</v>
      </c>
      <c r="J60" s="20" t="str">
        <f>IF(F60="","",チーム情報!$I$2)</f>
        <v/>
      </c>
      <c r="K60" s="24"/>
      <c r="L60" s="39" t="s">
        <v>26</v>
      </c>
      <c r="M60" s="29"/>
      <c r="N60" s="29"/>
      <c r="O60" s="30"/>
    </row>
    <row r="61" spans="1:15" ht="20.100000000000001" customHeight="1">
      <c r="A61" s="66"/>
      <c r="B61" s="65"/>
      <c r="C61" s="19" t="str">
        <f>IF(ISERROR(VLOOKUP(B61,種目!$A$1:$D$35,2,FALSE))=TRUE,"",VLOOKUP(B61,種目!$A$1:$D$35,2,FALSE))</f>
        <v/>
      </c>
      <c r="D61" s="20" t="str">
        <f>IF(ISERROR(VLOOKUP(B61,種目!$A$1:$D$35,3,FALSE))=TRUE,"",VLOOKUP(B61,種目!$A$1:$D$35,3,FALSE))</f>
        <v/>
      </c>
      <c r="E61" s="21" t="str">
        <f>IF(ISERROR(VLOOKUP(B61,種目!$A$1:$D$35,4,FALSE))=TRUE,"",VLOOKUP(B61,種目!$A$1:$D$35,4,FALSE))</f>
        <v/>
      </c>
      <c r="F61" s="28"/>
      <c r="G61" s="28"/>
      <c r="H61" s="23"/>
      <c r="I61" s="41" t="s">
        <v>4</v>
      </c>
      <c r="J61" s="20" t="str">
        <f>IF(F61="","",チーム情報!$I$2)</f>
        <v/>
      </c>
      <c r="K61" s="24"/>
      <c r="L61" s="39" t="s">
        <v>26</v>
      </c>
      <c r="M61" s="29"/>
      <c r="N61" s="29"/>
      <c r="O61" s="30"/>
    </row>
    <row r="62" spans="1:15" ht="20.100000000000001" customHeight="1">
      <c r="A62" s="66"/>
      <c r="B62" s="65"/>
      <c r="C62" s="19" t="str">
        <f>IF(ISERROR(VLOOKUP(B62,種目!$A$1:$D$35,2,FALSE))=TRUE,"",VLOOKUP(B62,種目!$A$1:$D$35,2,FALSE))</f>
        <v/>
      </c>
      <c r="D62" s="20" t="str">
        <f>IF(ISERROR(VLOOKUP(B62,種目!$A$1:$D$35,3,FALSE))=TRUE,"",VLOOKUP(B62,種目!$A$1:$D$35,3,FALSE))</f>
        <v/>
      </c>
      <c r="E62" s="21" t="str">
        <f>IF(ISERROR(VLOOKUP(B62,種目!$A$1:$D$35,4,FALSE))=TRUE,"",VLOOKUP(B62,種目!$A$1:$D$35,4,FALSE))</f>
        <v/>
      </c>
      <c r="F62" s="28"/>
      <c r="G62" s="28"/>
      <c r="H62" s="23"/>
      <c r="I62" s="41" t="s">
        <v>4</v>
      </c>
      <c r="J62" s="20" t="str">
        <f>IF(F62="","",チーム情報!$I$2)</f>
        <v/>
      </c>
      <c r="K62" s="24"/>
      <c r="L62" s="39" t="s">
        <v>26</v>
      </c>
      <c r="M62" s="29"/>
      <c r="N62" s="29"/>
      <c r="O62" s="30"/>
    </row>
    <row r="63" spans="1:15" ht="20.100000000000001" customHeight="1" thickBot="1">
      <c r="A63" s="67"/>
      <c r="B63" s="65"/>
      <c r="C63" s="19" t="str">
        <f>IF(ISERROR(VLOOKUP(B63,種目!$A$1:$D$35,2,FALSE))=TRUE,"",VLOOKUP(B63,種目!$A$1:$D$35,2,FALSE))</f>
        <v/>
      </c>
      <c r="D63" s="20" t="str">
        <f>IF(ISERROR(VLOOKUP(B63,種目!$A$1:$D$35,3,FALSE))=TRUE,"",VLOOKUP(B63,種目!$A$1:$D$35,3,FALSE))</f>
        <v/>
      </c>
      <c r="E63" s="21" t="str">
        <f>IF(ISERROR(VLOOKUP(B63,種目!$A$1:$D$35,4,FALSE))=TRUE,"",VLOOKUP(B63,種目!$A$1:$D$35,4,FALSE))</f>
        <v/>
      </c>
      <c r="F63" s="28"/>
      <c r="G63" s="28"/>
      <c r="H63" s="23"/>
      <c r="I63" s="41" t="s">
        <v>4</v>
      </c>
      <c r="J63" s="20" t="str">
        <f>IF(F63="","",チーム情報!$I$2)</f>
        <v/>
      </c>
      <c r="K63" s="24"/>
      <c r="L63" s="39" t="s">
        <v>26</v>
      </c>
      <c r="M63" s="29"/>
      <c r="N63" s="29"/>
      <c r="O63" s="30"/>
    </row>
  </sheetData>
  <mergeCells count="12">
    <mergeCell ref="A1:A2"/>
    <mergeCell ref="B1:B2"/>
    <mergeCell ref="C1:C2"/>
    <mergeCell ref="F1:F2"/>
    <mergeCell ref="D1:D2"/>
    <mergeCell ref="E1:E2"/>
    <mergeCell ref="J1:J2"/>
    <mergeCell ref="G1:G2"/>
    <mergeCell ref="M1:O1"/>
    <mergeCell ref="L1:L2"/>
    <mergeCell ref="I1:I2"/>
    <mergeCell ref="K1:K2"/>
  </mergeCells>
  <phoneticPr fontId="2"/>
  <dataValidations xWindow="67" yWindow="332" count="6">
    <dataValidation imeMode="disabled" allowBlank="1" showInputMessage="1" showErrorMessage="1" promptTitle="最高記録の入力" prompt="分、秒はすべて「.」でつないでください。_x000a_例：13分50秒50_x000a_　　→13.50.50" sqref="M4:O63" xr:uid="{00000000-0002-0000-0100-000000000000}"/>
    <dataValidation allowBlank="1" showInputMessage="1" showErrorMessage="1" promptTitle="所属" prompt="所属欄はチーム情報シートを入力すると自動で入力されます" sqref="J4:J63" xr:uid="{00000000-0002-0000-0100-000001000000}"/>
    <dataValidation allowBlank="1" showInputMessage="1" showErrorMessage="1" promptTitle="氏名入力" prompt="姓と名の間はスペースを1文字入れてください。_x000a_上の人と同じでも「〃」は使用しないで下さい" sqref="F4:H63" xr:uid="{00000000-0002-0000-0100-000002000000}"/>
    <dataValidation allowBlank="1" showInputMessage="1" showErrorMessage="1" promptTitle="種目選択" prompt="種目をポップアップから選択してください" sqref="E4:E63" xr:uid="{00000000-0002-0000-0100-000003000000}"/>
    <dataValidation allowBlank="1" showInputMessage="1" showErrorMessage="1" errorTitle="大会名選択" error="ポップアップから選択してください" promptTitle="大会名選択" prompt="ポップアップから選択してください" sqref="C4:C63" xr:uid="{00000000-0002-0000-0100-000004000000}"/>
    <dataValidation type="list" showInputMessage="1" showErrorMessage="1" promptTitle="登録都道府県" prompt="選択して下さい" sqref="K4:K63" xr:uid="{00000000-0002-0000-0100-000005000000}">
      <formula1>"北海道,青森,岩手,宮城,秋田,山形,福島,茨城,栃木,群馬,埼玉,千葉,東京,神奈川,山梨,新潟,富山,石川,福井,長野,静岡,愛知,岐阜,三重,滋賀,京都,大阪,兵庫,奈良,和歌山,鳥取,島根,岡山,広島,山口,徳島,香川,愛媛,高知,福岡,佐賀,長崎,熊本,大分,宮崎,鹿児島,沖縄,"</formula1>
    </dataValidation>
  </dataValidations>
  <pageMargins left="0.78740157480314965" right="0.78740157480314965" top="0.98425196850393704" bottom="0.98425196850393704" header="0.51181102362204722" footer="0.51181102362204722"/>
  <pageSetup paperSize="9" scale="52" fitToHeight="0" orientation="portrait" horizontalDpi="4294967292" verticalDpi="4294967292" r:id="rId1"/>
  <headerFooter alignWithMargins="0">
    <oddFooter>&amp;R&amp;P/&amp;N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67" yWindow="332" count="1">
        <x14:dataValidation type="list" allowBlank="1" showInputMessage="1" showErrorMessage="1" xr:uid="{758E194C-EDB5-43AD-BEEC-14871B182ABA}">
          <x14:formula1>
            <xm:f>種目!$A$1:$A$35</xm:f>
          </x14:formula1>
          <xm:sqref>B4:B63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9"/>
  <sheetViews>
    <sheetView zoomScale="85" zoomScaleNormal="85" workbookViewId="0"/>
  </sheetViews>
  <sheetFormatPr defaultRowHeight="14.25"/>
  <cols>
    <col min="1" max="1" width="19.375" bestFit="1" customWidth="1"/>
  </cols>
  <sheetData>
    <row r="1" spans="1:4">
      <c r="A1" t="s">
        <v>70</v>
      </c>
      <c r="B1" t="s">
        <v>16</v>
      </c>
      <c r="C1" t="s">
        <v>45</v>
      </c>
      <c r="D1" t="s">
        <v>68</v>
      </c>
    </row>
    <row r="2" spans="1:4">
      <c r="A2" t="s">
        <v>75</v>
      </c>
      <c r="B2" t="s">
        <v>16</v>
      </c>
      <c r="C2" t="s">
        <v>45</v>
      </c>
      <c r="D2" t="s">
        <v>73</v>
      </c>
    </row>
    <row r="3" spans="1:4">
      <c r="A3" t="s">
        <v>30</v>
      </c>
      <c r="B3" t="s">
        <v>16</v>
      </c>
      <c r="C3" t="s">
        <v>45</v>
      </c>
      <c r="D3" t="s">
        <v>41</v>
      </c>
    </row>
    <row r="4" spans="1:4">
      <c r="A4" t="s">
        <v>76</v>
      </c>
      <c r="B4" t="s">
        <v>16</v>
      </c>
      <c r="C4" t="s">
        <v>45</v>
      </c>
      <c r="D4" t="s">
        <v>77</v>
      </c>
    </row>
    <row r="5" spans="1:4">
      <c r="A5" t="s">
        <v>78</v>
      </c>
      <c r="B5" t="s">
        <v>16</v>
      </c>
      <c r="C5" t="s">
        <v>45</v>
      </c>
      <c r="D5" t="s">
        <v>54</v>
      </c>
    </row>
    <row r="6" spans="1:4">
      <c r="A6" t="s">
        <v>28</v>
      </c>
      <c r="B6" t="s">
        <v>17</v>
      </c>
      <c r="C6" t="s">
        <v>45</v>
      </c>
      <c r="D6" t="s">
        <v>37</v>
      </c>
    </row>
    <row r="7" spans="1:4">
      <c r="A7" t="s">
        <v>29</v>
      </c>
      <c r="B7" t="s">
        <v>17</v>
      </c>
      <c r="C7" t="s">
        <v>45</v>
      </c>
      <c r="D7" t="s">
        <v>38</v>
      </c>
    </row>
    <row r="8" spans="1:4">
      <c r="A8" t="s">
        <v>43</v>
      </c>
      <c r="B8" t="s">
        <v>17</v>
      </c>
      <c r="C8" t="s">
        <v>45</v>
      </c>
      <c r="D8" t="s">
        <v>20</v>
      </c>
    </row>
    <row r="9" spans="1:4">
      <c r="A9" t="s">
        <v>94</v>
      </c>
      <c r="B9" t="s">
        <v>17</v>
      </c>
      <c r="C9" t="s">
        <v>45</v>
      </c>
      <c r="D9" t="s">
        <v>21</v>
      </c>
    </row>
    <row r="10" spans="1:4">
      <c r="A10" t="s">
        <v>79</v>
      </c>
      <c r="B10" t="s">
        <v>17</v>
      </c>
      <c r="C10" t="s">
        <v>45</v>
      </c>
      <c r="D10" t="s">
        <v>55</v>
      </c>
    </row>
    <row r="11" spans="1:4">
      <c r="A11" t="s">
        <v>51</v>
      </c>
      <c r="B11" t="s">
        <v>18</v>
      </c>
      <c r="C11" t="s">
        <v>45</v>
      </c>
      <c r="D11" t="s">
        <v>38</v>
      </c>
    </row>
    <row r="12" spans="1:4">
      <c r="A12" t="s">
        <v>80</v>
      </c>
      <c r="B12" t="s">
        <v>18</v>
      </c>
      <c r="C12" t="s">
        <v>45</v>
      </c>
      <c r="D12" t="s">
        <v>81</v>
      </c>
    </row>
    <row r="13" spans="1:4">
      <c r="A13" t="s">
        <v>52</v>
      </c>
      <c r="B13" t="s">
        <v>18</v>
      </c>
      <c r="C13" t="s">
        <v>45</v>
      </c>
      <c r="D13" t="s">
        <v>41</v>
      </c>
    </row>
    <row r="14" spans="1:4">
      <c r="A14" t="s">
        <v>53</v>
      </c>
      <c r="B14" t="s">
        <v>18</v>
      </c>
      <c r="C14" t="s">
        <v>45</v>
      </c>
      <c r="D14" t="s">
        <v>40</v>
      </c>
    </row>
    <row r="15" spans="1:4">
      <c r="A15" t="s">
        <v>82</v>
      </c>
      <c r="B15" t="s">
        <v>18</v>
      </c>
      <c r="C15" t="s">
        <v>45</v>
      </c>
      <c r="D15" t="s">
        <v>83</v>
      </c>
    </row>
    <row r="16" spans="1:4">
      <c r="A16" t="s">
        <v>50</v>
      </c>
      <c r="B16" t="s">
        <v>27</v>
      </c>
      <c r="C16" t="s">
        <v>45</v>
      </c>
      <c r="D16" t="s">
        <v>20</v>
      </c>
    </row>
    <row r="17" spans="1:4">
      <c r="A17" t="s">
        <v>84</v>
      </c>
      <c r="B17" t="s">
        <v>27</v>
      </c>
      <c r="C17" t="s">
        <v>45</v>
      </c>
      <c r="D17" t="s">
        <v>21</v>
      </c>
    </row>
    <row r="18" spans="1:4">
      <c r="A18" t="s">
        <v>85</v>
      </c>
      <c r="B18" t="s">
        <v>16</v>
      </c>
      <c r="C18" t="s">
        <v>46</v>
      </c>
      <c r="D18" t="s">
        <v>86</v>
      </c>
    </row>
    <row r="19" spans="1:4">
      <c r="A19" t="s">
        <v>87</v>
      </c>
      <c r="B19" t="s">
        <v>16</v>
      </c>
      <c r="C19" t="s">
        <v>46</v>
      </c>
      <c r="D19" t="s">
        <v>73</v>
      </c>
    </row>
    <row r="20" spans="1:4">
      <c r="A20" t="s">
        <v>67</v>
      </c>
      <c r="B20" t="s">
        <v>16</v>
      </c>
      <c r="C20" t="s">
        <v>46</v>
      </c>
      <c r="D20" t="s">
        <v>19</v>
      </c>
    </row>
    <row r="21" spans="1:4">
      <c r="A21" t="s">
        <v>88</v>
      </c>
      <c r="B21" t="s">
        <v>16</v>
      </c>
      <c r="C21" t="s">
        <v>46</v>
      </c>
      <c r="D21" t="s">
        <v>21</v>
      </c>
    </row>
    <row r="22" spans="1:4">
      <c r="A22" t="s">
        <v>89</v>
      </c>
      <c r="B22" t="s">
        <v>16</v>
      </c>
      <c r="C22" t="s">
        <v>46</v>
      </c>
      <c r="D22" t="s">
        <v>77</v>
      </c>
    </row>
    <row r="23" spans="1:4">
      <c r="A23" t="s">
        <v>90</v>
      </c>
      <c r="B23" t="s">
        <v>16</v>
      </c>
      <c r="C23" t="s">
        <v>46</v>
      </c>
      <c r="D23" t="s">
        <v>54</v>
      </c>
    </row>
    <row r="24" spans="1:4">
      <c r="A24" t="s">
        <v>31</v>
      </c>
      <c r="B24" t="s">
        <v>17</v>
      </c>
      <c r="C24" t="s">
        <v>46</v>
      </c>
      <c r="D24" t="s">
        <v>37</v>
      </c>
    </row>
    <row r="25" spans="1:4">
      <c r="A25" t="s">
        <v>32</v>
      </c>
      <c r="B25" t="s">
        <v>17</v>
      </c>
      <c r="C25" t="s">
        <v>46</v>
      </c>
      <c r="D25" t="s">
        <v>38</v>
      </c>
    </row>
    <row r="26" spans="1:4">
      <c r="A26" t="s">
        <v>106</v>
      </c>
      <c r="B26" t="s">
        <v>17</v>
      </c>
      <c r="C26" t="s">
        <v>46</v>
      </c>
      <c r="D26" t="s">
        <v>107</v>
      </c>
    </row>
    <row r="27" spans="1:4">
      <c r="A27" t="s">
        <v>47</v>
      </c>
      <c r="B27" t="s">
        <v>17</v>
      </c>
      <c r="C27" t="s">
        <v>46</v>
      </c>
      <c r="D27" t="s">
        <v>41</v>
      </c>
    </row>
    <row r="28" spans="1:4">
      <c r="A28" t="s">
        <v>91</v>
      </c>
      <c r="B28" t="s">
        <v>17</v>
      </c>
      <c r="C28" t="s">
        <v>46</v>
      </c>
      <c r="D28" t="s">
        <v>55</v>
      </c>
    </row>
    <row r="29" spans="1:4">
      <c r="A29" t="s">
        <v>44</v>
      </c>
      <c r="B29" t="s">
        <v>18</v>
      </c>
      <c r="C29" t="s">
        <v>46</v>
      </c>
      <c r="D29" t="s">
        <v>38</v>
      </c>
    </row>
    <row r="30" spans="1:4">
      <c r="A30" t="s">
        <v>33</v>
      </c>
      <c r="B30" t="s">
        <v>18</v>
      </c>
      <c r="C30" t="s">
        <v>46</v>
      </c>
      <c r="D30" t="s">
        <v>39</v>
      </c>
    </row>
    <row r="31" spans="1:4">
      <c r="A31" t="s">
        <v>92</v>
      </c>
      <c r="B31" t="s">
        <v>18</v>
      </c>
      <c r="C31" t="s">
        <v>46</v>
      </c>
      <c r="D31" t="s">
        <v>93</v>
      </c>
    </row>
    <row r="32" spans="1:4">
      <c r="A32" t="s">
        <v>34</v>
      </c>
      <c r="B32" t="s">
        <v>18</v>
      </c>
      <c r="C32" t="s">
        <v>46</v>
      </c>
      <c r="D32" t="s">
        <v>21</v>
      </c>
    </row>
    <row r="33" spans="1:4">
      <c r="A33" t="s">
        <v>95</v>
      </c>
      <c r="B33" t="s">
        <v>18</v>
      </c>
      <c r="C33" t="s">
        <v>46</v>
      </c>
      <c r="D33" t="s">
        <v>83</v>
      </c>
    </row>
    <row r="34" spans="1:4">
      <c r="A34" t="s">
        <v>35</v>
      </c>
      <c r="B34" t="s">
        <v>27</v>
      </c>
      <c r="C34" t="s">
        <v>46</v>
      </c>
      <c r="D34" t="s">
        <v>39</v>
      </c>
    </row>
    <row r="35" spans="1:4">
      <c r="A35" t="s">
        <v>36</v>
      </c>
      <c r="B35" t="s">
        <v>27</v>
      </c>
      <c r="C35" t="s">
        <v>46</v>
      </c>
      <c r="D35" t="s">
        <v>20</v>
      </c>
    </row>
    <row r="36" spans="1:4">
      <c r="A36" s="64"/>
      <c r="B36" s="64"/>
      <c r="C36" s="64"/>
      <c r="D36" s="64"/>
    </row>
    <row r="37" spans="1:4">
      <c r="A37" s="64"/>
      <c r="B37" s="64"/>
      <c r="C37" s="64"/>
      <c r="D37" s="64"/>
    </row>
    <row r="38" spans="1:4">
      <c r="A38" s="64"/>
      <c r="B38" s="64"/>
      <c r="C38" s="64"/>
      <c r="D38" s="64"/>
    </row>
    <row r="39" spans="1:4">
      <c r="A39" s="64"/>
      <c r="B39" s="64"/>
      <c r="C39" s="64"/>
      <c r="D39" s="64"/>
    </row>
    <row r="40" spans="1:4">
      <c r="A40" s="64"/>
      <c r="B40" s="64"/>
      <c r="C40" s="64"/>
      <c r="D40" s="64"/>
    </row>
    <row r="41" spans="1:4">
      <c r="A41" s="64"/>
      <c r="B41" s="64"/>
      <c r="C41" s="64"/>
      <c r="D41" s="64"/>
    </row>
    <row r="42" spans="1:4">
      <c r="A42" s="64"/>
      <c r="B42" s="64"/>
      <c r="C42" s="64"/>
      <c r="D42" s="64"/>
    </row>
    <row r="43" spans="1:4">
      <c r="A43" s="64"/>
      <c r="B43" s="64"/>
      <c r="C43" s="64"/>
      <c r="D43" s="64"/>
    </row>
    <row r="44" spans="1:4">
      <c r="A44" s="64"/>
      <c r="B44" s="64"/>
      <c r="C44" s="64"/>
      <c r="D44" s="64"/>
    </row>
    <row r="45" spans="1:4">
      <c r="A45" s="64"/>
      <c r="B45" s="64"/>
      <c r="C45" s="64"/>
      <c r="D45" s="64"/>
    </row>
    <row r="46" spans="1:4">
      <c r="A46" s="64"/>
      <c r="B46" s="64"/>
      <c r="C46" s="64"/>
      <c r="D46" s="64"/>
    </row>
    <row r="47" spans="1:4">
      <c r="A47" s="64"/>
      <c r="B47" s="64"/>
      <c r="C47" s="64"/>
      <c r="D47" s="64"/>
    </row>
    <row r="48" spans="1:4">
      <c r="A48" s="64"/>
      <c r="B48" s="64"/>
      <c r="C48" s="64"/>
      <c r="D48" s="64"/>
    </row>
    <row r="49" spans="1:4">
      <c r="A49" s="64"/>
      <c r="B49" s="64"/>
      <c r="C49" s="64"/>
      <c r="D49" s="64"/>
    </row>
    <row r="50" spans="1:4">
      <c r="A50" s="64"/>
      <c r="B50" s="64"/>
      <c r="C50" s="64"/>
      <c r="D50" s="64"/>
    </row>
    <row r="51" spans="1:4">
      <c r="A51" s="64"/>
      <c r="B51" s="64"/>
      <c r="C51" s="64"/>
      <c r="D51" s="64"/>
    </row>
    <row r="52" spans="1:4">
      <c r="A52" s="64"/>
      <c r="B52" s="64"/>
      <c r="C52" s="64"/>
      <c r="D52" s="64"/>
    </row>
    <row r="53" spans="1:4">
      <c r="A53" s="64"/>
      <c r="B53" s="64"/>
      <c r="C53" s="64"/>
      <c r="D53" s="64"/>
    </row>
    <row r="54" spans="1:4">
      <c r="A54" s="64"/>
      <c r="B54" s="64"/>
      <c r="C54" s="64"/>
      <c r="D54" s="64"/>
    </row>
    <row r="55" spans="1:4">
      <c r="A55" s="64"/>
      <c r="B55" s="64"/>
      <c r="C55" s="64"/>
      <c r="D55" s="64"/>
    </row>
    <row r="56" spans="1:4">
      <c r="A56" s="64"/>
      <c r="B56" s="64"/>
      <c r="C56" s="64"/>
      <c r="D56" s="64"/>
    </row>
    <row r="57" spans="1:4">
      <c r="A57" s="64"/>
      <c r="B57" s="64"/>
      <c r="C57" s="64"/>
      <c r="D57" s="64"/>
    </row>
    <row r="58" spans="1:4">
      <c r="A58" s="64"/>
      <c r="B58" s="64"/>
      <c r="C58" s="64"/>
      <c r="D58" s="64"/>
    </row>
    <row r="59" spans="1:4">
      <c r="A59" s="64"/>
      <c r="B59" s="64"/>
      <c r="C59" s="64"/>
      <c r="D59" s="64"/>
    </row>
    <row r="60" spans="1:4">
      <c r="A60" s="64"/>
      <c r="B60" s="64"/>
      <c r="C60" s="64"/>
      <c r="D60" s="64"/>
    </row>
    <row r="61" spans="1:4">
      <c r="A61" s="64"/>
      <c r="B61" s="64"/>
      <c r="C61" s="64"/>
      <c r="D61" s="64"/>
    </row>
    <row r="62" spans="1:4">
      <c r="A62" s="64"/>
      <c r="B62" s="64"/>
      <c r="C62" s="64"/>
      <c r="D62" s="64"/>
    </row>
    <row r="63" spans="1:4">
      <c r="A63" s="64"/>
      <c r="B63" s="64"/>
      <c r="C63" s="64"/>
      <c r="D63" s="64"/>
    </row>
    <row r="64" spans="1:4">
      <c r="A64" s="64"/>
      <c r="B64" s="64"/>
      <c r="C64" s="64"/>
      <c r="D64" s="64"/>
    </row>
    <row r="65" spans="1:4">
      <c r="A65" s="64"/>
      <c r="B65" s="64"/>
      <c r="C65" s="64"/>
      <c r="D65" s="64"/>
    </row>
    <row r="66" spans="1:4">
      <c r="A66" s="64"/>
      <c r="B66" s="64"/>
      <c r="C66" s="64"/>
      <c r="D66" s="64"/>
    </row>
    <row r="67" spans="1:4">
      <c r="A67" s="64"/>
      <c r="B67" s="64"/>
      <c r="C67" s="64"/>
      <c r="D67" s="64"/>
    </row>
    <row r="68" spans="1:4">
      <c r="A68" s="64"/>
      <c r="B68" s="64"/>
      <c r="C68" s="64"/>
      <c r="D68" s="64"/>
    </row>
    <row r="69" spans="1:4">
      <c r="A69" s="64"/>
      <c r="B69" s="64"/>
      <c r="C69" s="64"/>
      <c r="D69" s="64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チーム情報</vt:lpstr>
      <vt:lpstr>選手情報</vt:lpstr>
      <vt:lpstr>種目</vt:lpstr>
      <vt:lpstr>選手情報!_4jpnml_1</vt:lpstr>
      <vt:lpstr>チーム情報!Print_Area</vt:lpstr>
      <vt:lpstr>選手情報!Print_Area</vt:lpstr>
      <vt:lpstr>選手情報!Print_Titles</vt:lpstr>
      <vt:lpstr>種目</vt:lpstr>
    </vt:vector>
  </TitlesOfParts>
  <Company>OTSUKA T&amp;F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hokurendc2018entry</dc:title>
  <dc:creator>hokurendc</dc:creator>
  <cp:lastModifiedBy>URUCHIDA-PC</cp:lastModifiedBy>
  <cp:lastPrinted>2018-05-26T14:01:09Z</cp:lastPrinted>
  <dcterms:created xsi:type="dcterms:W3CDTF">2005-04-18T03:04:52Z</dcterms:created>
  <dcterms:modified xsi:type="dcterms:W3CDTF">2018-06-28T02:32:23Z</dcterms:modified>
</cp:coreProperties>
</file>